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3250" windowHeight="13110" activeTab="0"/>
  </bookViews>
  <sheets>
    <sheet name="лист 1" sheetId="1" r:id="rId1"/>
  </sheets>
  <definedNames>
    <definedName name="_xlnm.Print_Titles" localSheetId="0">'лист 1'!$9:$10</definedName>
  </definedNames>
  <calcPr fullCalcOnLoad="1" refMode="R1C1"/>
</workbook>
</file>

<file path=xl/sharedStrings.xml><?xml version="1.0" encoding="utf-8"?>
<sst xmlns="http://schemas.openxmlformats.org/spreadsheetml/2006/main" count="414" uniqueCount="407">
  <si>
    <t>Код дохода по КД</t>
  </si>
  <si>
    <t>Доходы бюджета - Всего</t>
  </si>
  <si>
    <t>000  8  50  00000  00  0000  000</t>
  </si>
  <si>
    <t>НАЛОГОВЫЕ И НЕНАЛОГОВЫЕ ДОХОДЫ</t>
  </si>
  <si>
    <t>000  1  00  00000  00  0000  000</t>
  </si>
  <si>
    <t>НАЛОГИ НА ПРИБЫЛЬ, ДОХОДЫ</t>
  </si>
  <si>
    <t>000  1  01  00000  00  0000  000</t>
  </si>
  <si>
    <t>Налог на доходы физических лиц</t>
  </si>
  <si>
    <t>000  1  01  02000  01  0000  110</t>
  </si>
  <si>
    <t>000  1  01  02010  01  0000  110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</si>
  <si>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</si>
  <si>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000  1  01  02020  01  0000  110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</si>
  <si>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</si>
  <si>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000  1  01  02030  01  0000  110</t>
  </si>
  <si>
    <t>000  1  01  02040  01  0000  110</t>
  </si>
  <si>
    <t>НАЛОГИ НА СОВОКУПНЫЙ ДОХОД</t>
  </si>
  <si>
    <t>000  1  05  00000  00  0000  000</t>
  </si>
  <si>
    <t>Налог, взимаемый в связи с применением упрощенной системы налогообложения</t>
  </si>
  <si>
    <t>000  1  05  01000  00  0000  110</t>
  </si>
  <si>
    <t>Налог, взимаемый с налогоплательщиков, выбравших в качестве объекта налогообложения  доходы</t>
  </si>
  <si>
    <t>000  1  05  01010  01  0000  110</t>
  </si>
  <si>
    <t>000  1  05  01011  01  0000  110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</si>
  <si>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</si>
  <si>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000  1  05  01012  01  0000  110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</si>
  <si>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</si>
  <si>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000  1  05  01020  01  0000  110</t>
  </si>
  <si>
    <t>000  1  05  01021  01  0000  110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</si>
  <si>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</si>
  <si>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000  1  05  01022  01  0000  110</t>
  </si>
  <si>
    <t>Минимальный налог, зачисляемый в бюджеты субъектов Российской Федерации</t>
  </si>
  <si>
    <t>000  1  05  01050  01  0000  110</t>
  </si>
  <si>
    <t>Единый налог на вмененный доход для отдельных видов деятельности</t>
  </si>
  <si>
    <t>000  1  05  02000  02  0000  110</t>
  </si>
  <si>
    <t>000  1  05  02010  02  0000  110</t>
  </si>
  <si>
    <t>Единый налог на вмененный доход для отдельных видов деятельности (за налоговые периоды, истекшие до 1 января 2011 года)</t>
  </si>
  <si>
    <t>000  1  05  02020  02  0000  110</t>
  </si>
  <si>
    <t>Единый сельскохозяйственный налог</t>
  </si>
  <si>
    <t>000  1  05  03000  01  0000  110</t>
  </si>
  <si>
    <t>000  1  05  03010  01  0000  110</t>
  </si>
  <si>
    <t>НАЛОГИ НА ИМУЩЕСТВО</t>
  </si>
  <si>
    <t>000  1  06  00000  00  0000  000</t>
  </si>
  <si>
    <t>Налог на имущество физических лиц</t>
  </si>
  <si>
    <t>000  1  06  01000  00  0000  110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</si>
  <si>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</si>
  <si>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000  1  06  01020  04  0000  110</t>
  </si>
  <si>
    <t>Земельный налог</t>
  </si>
  <si>
    <t>000  1  06  06000  00  0000  110</t>
  </si>
  <si>
    <t>ГОСУДАРСТВЕННАЯ ПОШЛИНА</t>
  </si>
  <si>
    <t>000  1  08  00000  00  0000  000</t>
  </si>
  <si>
    <t>Государственная пошлина по делам, рассматриваемым в судах общей юрисдикции, мировыми судьями</t>
  </si>
  <si>
    <t>000  1  08  03000  01  0000  110</t>
  </si>
  <si>
    <t>000  1  08  03010  01  0000  110</t>
  </si>
  <si>
    <t>Государственная пошлина за государственную регистрацию, а также за совершение прочих юридически значимых действий</t>
  </si>
  <si>
    <t>000  1  08  07000  01  0000  110</t>
  </si>
  <si>
    <t>ЗАДОЛЖЕННОСТЬ И ПЕРЕРАСЧЕТЫ ПО ОТМЕНЕННЫМ НАЛОГАМ, СБОРАМ И ИНЫМ ОБЯЗАТЕЛЬНЫМ ПЛАТЕЖАМ</t>
  </si>
  <si>
    <t>000  1  09  00000  00  0000  000</t>
  </si>
  <si>
    <t>Налоги на имущество</t>
  </si>
  <si>
    <t>000  1  09  04000  00  0000  110</t>
  </si>
  <si>
    <t>Земельный налог (по обязательствам, возникшим до 1 января 2006 года)</t>
  </si>
  <si>
    <t>000  1  09  04050  00  0000  110</t>
  </si>
  <si>
    <t>Земельный налог (по обязательствам, возникшим до 1 января 2006 года), мобилизуемый на территориях городских округов</t>
  </si>
  <si>
    <t>000  1  09  04052  04  0000  110</t>
  </si>
  <si>
    <t>Прочие налоги и сборы (по отмененным местным налогам и сборам)</t>
  </si>
  <si>
    <t>000  1  09  07000  00  0000  110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</si>
  <si>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</si>
  <si>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000  1  09  07030  00  0000  110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</si>
  <si>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городских округов</t>
  </si>
  <si>
    <t>000  1  09  07032  04  0000  110</t>
  </si>
  <si>
    <t>Прочие местные налоги и сборы</t>
  </si>
  <si>
    <t>000  1  09  07050  00  0000  110</t>
  </si>
  <si>
    <t>Прочие местные налоги и сборы, мобилизуемые на территориях городских округов</t>
  </si>
  <si>
    <t>000  1  09  07052  04  0000  110</t>
  </si>
  <si>
    <t>ДОХОДЫ ОТ ИСПОЛЬЗОВАНИЯ ИМУЩЕСТВА, НАХОДЯЩЕГОСЯ В ГОСУДАРСТВЕННОЙ И МУНИЦИПАЛЬНОЙ СОБСТВЕННОСТИ</t>
  </si>
  <si>
    <t>000  1  11  00000  00  0000  000</t>
  </si>
  <si>
    <t>Проценты, полученные от предоставления бюджетных кредитов внутри страны</t>
  </si>
  <si>
    <t>000  1  11  03000  00  0000  120</t>
  </si>
  <si>
    <t>Проценты, полученные от предоставления бюджетных кредитов внутри страны за счет средств бюджетов городских округов</t>
  </si>
  <si>
    <t>000  1  11  03040  04  0000  120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</si>
  <si>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</si>
  <si>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000  1  11  05000  00  0000  120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</si>
  <si>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</si>
  <si>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</si>
  <si>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</si>
  <si>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000  1  11  05012  04  0000  120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</si>
  <si>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</si>
  <si>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000  1  11  05020  00  0000  120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</si>
  <si>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</si>
  <si>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000  1  11  05024  04  0000  120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</si>
  <si>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</si>
  <si>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000  1  11  05030  00  0000  120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</si>
  <si>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</si>
  <si>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000  1  11  05034  04  0000  120</t>
  </si>
  <si>
    <t>Платежи от государственных и муниципальных унитарных предприятий</t>
  </si>
  <si>
    <t>000  1  11  07000  00  0000  120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</si>
  <si>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</si>
  <si>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000  1  11  07010  00  0000  120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</si>
  <si>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</si>
  <si>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000  1  11  07014  04  0000  120</t>
  </si>
  <si>
    <t>ПЛАТЕЖИ ПРИ ПОЛЬЗОВАНИИ ПРИРОДНЫМИ РЕСУРСАМИ</t>
  </si>
  <si>
    <t>000  1  12  00000  00  0000  000</t>
  </si>
  <si>
    <t>Плата за негативное воздействие на окружающую среду</t>
  </si>
  <si>
    <t>000  1  12  01000  01  0000  120</t>
  </si>
  <si>
    <t>Плата за выбросы загрязняющих веществ в атмосферный воздух стационарными объектами</t>
  </si>
  <si>
    <t>000  1  12  01010  01  0000  120</t>
  </si>
  <si>
    <t>Плата за выбросы загрязняющих веществ в атмосферный воздух передвижными объектами</t>
  </si>
  <si>
    <t>000  1  12  01020  01  0000  120</t>
  </si>
  <si>
    <t>Плата за сбросы загрязняющих веществ в водные объекты</t>
  </si>
  <si>
    <t>000  1  12  01030  01  0000  120</t>
  </si>
  <si>
    <t>Плата за размещение отходов производства и потребления</t>
  </si>
  <si>
    <t>000  1  12  01040  01  0000  120</t>
  </si>
  <si>
    <t>ДОХОДЫ ОТ ОКАЗАНИЯ ПЛАТНЫХ УСЛУГ (РАБОТ) И КОМПЕНСАЦИИ ЗАТРАТ ГОСУДАРСТВА</t>
  </si>
  <si>
    <t>000  1  13  00000  00  0000  000</t>
  </si>
  <si>
    <t>Доходы от компенсации затрат государства</t>
  </si>
  <si>
    <t>000  1  13  02000  00  0000  130</t>
  </si>
  <si>
    <t xml:space="preserve">Прочие доходы от компенсации затрат государства </t>
  </si>
  <si>
    <t>000  1  13  02990  00  0000  130</t>
  </si>
  <si>
    <t xml:space="preserve">Прочие доходы от компенсации затрат  бюджетов городских округов </t>
  </si>
  <si>
    <t>000  1  13  02994  04  0000  130</t>
  </si>
  <si>
    <t>ДОХОДЫ ОТ ПРОДАЖИ МАТЕРИАЛЬНЫХ И НЕМАТЕРИАЛЬНЫХ АКТИВОВ</t>
  </si>
  <si>
    <t>000  1  14  00000  00  0000  000</t>
  </si>
  <si>
    <t>Доходы от продажи квартир</t>
  </si>
  <si>
    <t>000  1  14  01000  00  0000  410</t>
  </si>
  <si>
    <t>Доходы от продажи квартир, находящихся в собственности городских округов</t>
  </si>
  <si>
    <t>000  1  14  01040  04  0000  410</t>
  </si>
  <si>
    <t>000  1  14  02000  00  0000  000</t>
  </si>
  <si>
    <t>000  1  14  02040  04  0000  410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</si>
  <si>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</si>
  <si>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000  1  14  02043  04  0000  410</t>
  </si>
  <si>
    <t>000  1  14  06000  00  0000  430</t>
  </si>
  <si>
    <t>000  1  14  06010  00  0000  430</t>
  </si>
  <si>
    <t>000  1  14  06012  04  0000  430</t>
  </si>
  <si>
    <t>ШТРАФЫ, САНКЦИИ, ВОЗМЕЩЕНИЕ УЩЕРБА</t>
  </si>
  <si>
    <t>000  1  16  00000  00  0000  000</t>
  </si>
  <si>
    <t>Денежные взыскания (штрафы) за нарушение законодательства о налогах и сборах</t>
  </si>
  <si>
    <t>000  1  16  03000  00  0000  140</t>
  </si>
  <si>
    <t>000  1  16  03010  01  0000  140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</si>
  <si>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</si>
  <si>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000  1  16  03030  01  0000  140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</si>
  <si>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</si>
  <si>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000  1  16  06000  01  0000  140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</si>
  <si>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</si>
  <si>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000  1  16  21000  00  0000  140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</si>
  <si>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</si>
  <si>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000  1  16  21040  04  0000  140</t>
  </si>
  <si>
    <t>000  1  16  25000  00  0000  140</t>
  </si>
  <si>
    <t>Денежные взыскания (штрафы) за нарушение земельного законодательства</t>
  </si>
  <si>
    <t>000  1  16  25060  01  0000  140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</si>
  <si>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</si>
  <si>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000  1  16  28000  01  0000  140</t>
  </si>
  <si>
    <t>Денежные взыскания (штрафы) за правонарушения в области дорожного движения</t>
  </si>
  <si>
    <t>000  1  16  30000  01  0000  140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</si>
  <si>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</si>
  <si>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000  1  16  30010  01  0000  140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</si>
  <si>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</si>
  <si>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000  1  16  30013  01  0000  140</t>
  </si>
  <si>
    <t>Прочие денежные взыскания (штрафы) за  правонарушения в области дорожного движения</t>
  </si>
  <si>
    <t>000  1  16  30030  01  0000  140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</si>
  <si>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</si>
  <si>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000  1  16  43000  01  0000  140</t>
  </si>
  <si>
    <t>Прочие поступления от денежных взысканий (штрафов) и иных сумм в возмещение ущерба</t>
  </si>
  <si>
    <t>000  1  16  90000  00  0000  140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</si>
  <si>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</si>
  <si>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000  1  16  90040  04  0000  140</t>
  </si>
  <si>
    <t>ПРОЧИЕ НЕНАЛОГОВЫЕ ДОХОДЫ</t>
  </si>
  <si>
    <t>000  1  17  00000  00  0000  000</t>
  </si>
  <si>
    <t>Невыясненные поступления</t>
  </si>
  <si>
    <t>000  1  17  01000  00  0000  180</t>
  </si>
  <si>
    <t>Невыясненные поступления, зачисляемые в бюджеты городских округов</t>
  </si>
  <si>
    <t>000  1  17  01040  04  0000  180</t>
  </si>
  <si>
    <t>БЕЗВОЗМЕЗДНЫЕ ПОСТУПЛЕНИЯ</t>
  </si>
  <si>
    <t>000  2  00  00000  00  0000  000</t>
  </si>
  <si>
    <t>БЕЗВОЗМЕЗДНЫЕ ПОСТУПЛЕНИЯ ОТ ДРУГИХ БЮДЖЕТОВ БЮДЖЕТНОЙ СИСТЕМЫ РОССИЙСКОЙ ФЕДЕРАЦИИ</t>
  </si>
  <si>
    <t>000  2  02  00000  00  0000  000</t>
  </si>
  <si>
    <t>Дотации бюджетам субъектов Российской Федерации и муниципальных образований</t>
  </si>
  <si>
    <t>000  2  02  01000  00  0000  151</t>
  </si>
  <si>
    <t>Дотации на выравнивание бюджетной обеспеченности</t>
  </si>
  <si>
    <t>000  2  02  01001  00  0000  151</t>
  </si>
  <si>
    <t>Дотации бюджетам городских округов на выравнивание бюджетной обеспеченности</t>
  </si>
  <si>
    <t>000  2  02  01001  04  0000  151</t>
  </si>
  <si>
    <t>Дотации бюджетам на поддержку мер по обеспечению сбалансированности бюджетов</t>
  </si>
  <si>
    <t>000  2  02  01003  00  0000  151</t>
  </si>
  <si>
    <t>Дотации бюджетам городских округов на поддержку мер по обеспечению сбалансированности бюджетов</t>
  </si>
  <si>
    <t>000  2  02  01003  04  0000  151</t>
  </si>
  <si>
    <t>Прочие дотации</t>
  </si>
  <si>
    <t>000  2  02  01999  00  0000  151</t>
  </si>
  <si>
    <t>Прочие дотации бюджетам городских округов</t>
  </si>
  <si>
    <t>000  2  02  01999  04  0000  151</t>
  </si>
  <si>
    <t>000  2  02  02000  00  0000  151</t>
  </si>
  <si>
    <t>Прочие субсидии</t>
  </si>
  <si>
    <t>000  2  02  02999  00  0000  151</t>
  </si>
  <si>
    <t>Прочие субсидии бюджетам городских округов</t>
  </si>
  <si>
    <t>000  2  02  02999  04  0000  151</t>
  </si>
  <si>
    <t xml:space="preserve">Субвенции бюджетам субъектов Российской Федерации и муниципальных образований </t>
  </si>
  <si>
    <t>000  2  02  03000  00  0000  151</t>
  </si>
  <si>
    <t>Субвенции бюджетам на государственную регистрацию актов гражданского состояния</t>
  </si>
  <si>
    <t>000  2  02  03003  00  0000  151</t>
  </si>
  <si>
    <t>Субвенции бюджетам городских округов на государственную регистрацию актов гражданского состояния</t>
  </si>
  <si>
    <t>000  2  02  03003  04  0000  151</t>
  </si>
  <si>
    <t>Субвенции бюджетам муниципальных образований на ежемесячное денежное вознаграждение за классное руководство</t>
  </si>
  <si>
    <t>000  2  02  03021  00  0000  151</t>
  </si>
  <si>
    <t>Субвенции бюджетам городских округов на ежемесячное денежное вознаграждение за классное руководство</t>
  </si>
  <si>
    <t>000  2  02  03021  04  0000  151</t>
  </si>
  <si>
    <t xml:space="preserve">Субвенции местным бюджетам на выполнение передаваемых полномочий субъектов Российской Федерации </t>
  </si>
  <si>
    <t>000  2  02  03024  00  0000  151</t>
  </si>
  <si>
    <t>Субвенции бюджетам городских округов на выполнение передаваемых полномочий субъектов Российской Федерации</t>
  </si>
  <si>
    <t>000  2  02  03024  04  0000  151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</si>
  <si>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</si>
  <si>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000  2  02  03029  00  0000  151</t>
  </si>
  <si>
    <t>Субвенции бюджетам городских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</si>
  <si>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000  2  02  03029  04  0000  151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</si>
  <si>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</si>
  <si>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000  2  02  03069  00  0000  151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</si>
  <si>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</si>
  <si>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000  2  02  03069  04  0000  151</t>
  </si>
  <si>
    <t>000  2  02  03070  00  0000  151</t>
  </si>
  <si>
    <t>000  2  02  03070  04  0000  151</t>
  </si>
  <si>
    <t>Иные межбюджетные трансферты</t>
  </si>
  <si>
    <t>000  2  02  04000  00  0000  151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</si>
  <si>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</si>
  <si>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000  2  02  04025  00  0000  151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</si>
  <si>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</si>
  <si>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000  2  02  04025  04  0000  151</t>
  </si>
  <si>
    <t>Прочие межбюджетные трансферты, передаваемые бюджетам</t>
  </si>
  <si>
    <t>000  2  02  04999  00  0000  151</t>
  </si>
  <si>
    <t>Прочие межбюджетные трансферты, передаваемые бюджетам городских округов</t>
  </si>
  <si>
    <t>000  2  02  04999  04  0000  151</t>
  </si>
  <si>
    <t>ПРОЧИЕ БЕЗВОЗМЕЗДНЫЕ ПОСТУПЛЕНИЯ</t>
  </si>
  <si>
    <t>Прочие безвозмездные поступления в бюджеты городских округов</t>
  </si>
  <si>
    <t>000  2  07  04000  04  0000  180</t>
  </si>
  <si>
    <t>ВОЗВРАТ ОСТАТКОВ СУБСИДИЙ, СУБВЕНЦИЙ И ИНЫХ МЕЖБЮДЖЕТНЫХ ТРАНСФЕРТОВ, ИМЕЮЩИХ ЦЕЛЕВОЕ НАЗНАЧЕНИЕ, ПРОШЛЫХ ЛЕТ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</si>
  <si>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</si>
  <si>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</si>
  <si>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000  2  19  04000  04  0000  151</t>
  </si>
  <si>
    <t>Код классификации доходов (главный администратор доходов бюджета, вид доходов, подвид доходов, классификация операций сектора государственного управления, относящихся к доходам бюджета)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</si>
  <si>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</si>
  <si>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Приложение 1</t>
  </si>
  <si>
    <t>000  1  16  08000  01  0000  140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</si>
  <si>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</si>
  <si>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000  1  16  23000  00  0000  140</t>
  </si>
  <si>
    <t>000  1  16  23040  04  0000  140</t>
  </si>
  <si>
    <t>Доходы от возмещения ущерба при возникновении страховых случаев</t>
  </si>
  <si>
    <t>Доходы от возмещения ущерба при возникновении страховых случаев, когда выгодоприобретателями выступают получатели средств бюджетов городских округов</t>
  </si>
  <si>
    <t>Субвенции бюджетам городских округов на обеспечение жильем отдельных категорий граждан, установленных Федеральными законами от 12 января 1995 года № 5-ФЗ "О ветеранах" и от 24 ноября 1995 года №181-ФЗ "О социальной защите инвалидов в Российской Федерации"</t>
  </si>
  <si>
    <t>000  1  08  07150  01  0000  110</t>
  </si>
  <si>
    <t>Государственная пошлина за выдачу разрешения на установку рекламной конструкции</t>
  </si>
  <si>
    <t>000  1  14  02040  04  0000  440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</si>
  <si>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</si>
  <si>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</si>
  <si>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 228 Налогового кодекса Российской Федерации</t>
    </r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</si>
  <si>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sz val="16"/>
        <color indexed="8"/>
        <rFont val="Times New Roman"/>
        <family val="1"/>
      </rPr>
      <t>¹</t>
    </r>
    <r>
      <rPr>
        <sz val="16"/>
        <color indexed="8"/>
        <rFont val="Calibri"/>
        <family val="2"/>
      </rPr>
      <t xml:space="preserve"> 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</si>
  <si>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 xml:space="preserve"> Доходы     от    продажи    земельных    участков, государственная  собственность  на   которые не  разграничена</t>
  </si>
  <si>
    <t xml:space="preserve"> Доходы    от    продажи    земельных    участков, государственная  собственность  на   которые   не  разграничена и  которые  расположены  в границах городских округов</t>
  </si>
  <si>
    <t>Налог, взимаемый в связи с применением патентной системы налогообложения</t>
  </si>
  <si>
    <t>000  1  05  04000  02  0000  110</t>
  </si>
  <si>
    <t>Налог, взимаемый в связи с применением патентной системы налогообложения, зачисляемый в бюджеты городских округов</t>
  </si>
  <si>
    <t>000  1  05  04010  02  0000  110</t>
  </si>
  <si>
    <t>000  1  09  07010  00  0000  110</t>
  </si>
  <si>
    <t>000  1  09  07012  04  0000  110</t>
  </si>
  <si>
    <t>Налог на рекламу</t>
  </si>
  <si>
    <t>Налог на рекламу, мобилизуемый на территориях городских округов</t>
  </si>
  <si>
    <t>000  1  11  05070  00  0000  120</t>
  </si>
  <si>
    <t>000  1  11  05074  04  0000  120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</si>
  <si>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</si>
  <si>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сдачи в аренду имущества, составляющего казну городских округов (за исключением земельных участков)</t>
  </si>
  <si>
    <t>000  2  07  04050  04  0000  180</t>
  </si>
  <si>
    <t>города Мегиона</t>
  </si>
  <si>
    <t>000  1  16  33000  00  0000  140</t>
  </si>
  <si>
    <t>000  2  02  02077  00  0000  151</t>
  </si>
  <si>
    <t>000  2  02  02077  04  0000  151</t>
  </si>
  <si>
    <t>Субсидии бюджетам на обеспечение жильем молодых семей</t>
  </si>
  <si>
    <t>000  2  02  02008  00  0000  151</t>
  </si>
  <si>
    <t>Субсидии бюджетам городских округов на обеспечение жильем молодых семей</t>
  </si>
  <si>
    <t>000  2  02  02008  04  0000  151</t>
  </si>
  <si>
    <t>Субсидии бюджетам муниципальных образований на проведение капитального ремонта многоквартирных домов</t>
  </si>
  <si>
    <t>000  2  02  02109  00  0000  151</t>
  </si>
  <si>
    <t>Субсидии бюджетам городских округов на проведение капитального ремонта многоквартирных домов</t>
  </si>
  <si>
    <t>000  2  02  02109  04  0000  151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</si>
  <si>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</si>
  <si>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000  2  02  03020  00  0000  151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</si>
  <si>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</si>
  <si>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000  2  02  03020  04  0000  151</t>
  </si>
  <si>
    <t>000  1  16  33040  04  0000  140</t>
  </si>
  <si>
    <t>000  2  02  02088  00  0000  151</t>
  </si>
  <si>
    <t>000  2  02  02088  04  0000  151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</si>
  <si>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средств, поступивших от государственной корпорации - Фонда содействия реформированию жилищно-коммунального хозяйства</t>
  </si>
  <si>
    <t>000  2  02  02088  04  0002  151</t>
  </si>
  <si>
    <t>000  2  02  02089  00  0000  151</t>
  </si>
  <si>
    <t>000  2  02  02089  04  0000  151</t>
  </si>
  <si>
    <t>Субсидии бюджетам городских округов на обеспечение мероприятий по переселению граждан из аварийного жилищного фонда за счет средств бюджетов</t>
  </si>
  <si>
    <t>000  2  02  02089  04  0002  151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</si>
  <si>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</si>
  <si>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000  2  02  03007  00  0000  151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</si>
  <si>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</si>
  <si>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000  2  02  03007  04  0000  151</t>
  </si>
  <si>
    <t>000  2  02  03119  00  0000  151</t>
  </si>
  <si>
    <t>000  2  02  03119  04  0000  151</t>
  </si>
  <si>
    <t>000  1  12  01050  01  0000  120</t>
  </si>
  <si>
    <t>Плата за иные виды негативного воздействия на окружающую среду</t>
  </si>
  <si>
    <t>000  1  14  02043  04  0000  440</t>
  </si>
  <si>
    <t>000  1  14  06020  00  0000  430</t>
  </si>
  <si>
    <t>000  1  14  06024  04  0000  430</t>
  </si>
  <si>
    <t>000  1  16  32000  04  0000  140</t>
  </si>
  <si>
    <t>000  1  16  32000  00  0000  140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</si>
  <si>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</si>
  <si>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городских округов)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</si>
  <si>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</si>
  <si>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</si>
  <si>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 xml:space="preserve">000  2  02  02051  04  0000  151 </t>
  </si>
  <si>
    <t>000  2  02  02051  00  0000  151</t>
  </si>
  <si>
    <t>Субсидии бюджетам на реализацию федеральных целевых программ</t>
  </si>
  <si>
    <t>Субсидии бюджетам городских округов на реализацию федеральных целевых программ</t>
  </si>
  <si>
    <t>000  2  02  04029  04  0000  151</t>
  </si>
  <si>
    <t>000  2  02  04029  00  0000  151</t>
  </si>
  <si>
    <t>000  1  11  09044  04  0000  120</t>
  </si>
  <si>
    <t>000  1  11  09040  00  0000  120</t>
  </si>
  <si>
    <t>000  1  11  09000  00  0000  120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</si>
  <si>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 бюджетных и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</si>
  <si>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(работ)</t>
  </si>
  <si>
    <t>000  1  13  01994  04  0000  130</t>
  </si>
  <si>
    <t>Доходы от оказания платных услуг (работ)</t>
  </si>
  <si>
    <t>000  1  13  01000  00  0000  130</t>
  </si>
  <si>
    <t>000  1  16  45000  01  0000  140</t>
  </si>
  <si>
    <t>Денежные взыскания (штрафы) за нарушения законодательства Российской Федерации о промышленной безопасности</t>
  </si>
  <si>
    <t>Прочие доходы от оказания платных услуг (работ) получателями средств бюджетов городских округов</t>
  </si>
  <si>
    <t>000  1  16  08010  01  0000  140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</si>
  <si>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</si>
  <si>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000  2  02  04041  04  0000  151</t>
  </si>
  <si>
    <t>000  2  02  04041  00  0000  151</t>
  </si>
  <si>
    <t>000  2  02  04012  04  0000  151</t>
  </si>
  <si>
    <t>000  2  02  04012  00  0000  151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</si>
  <si>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</si>
  <si>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</si>
  <si>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000  1  08  07170  01  0000 110</t>
  </si>
  <si>
    <t>000  1   08 07173  01  0000  110</t>
  </si>
  <si>
    <t>000  1  14  02042  04  0000  440</t>
  </si>
  <si>
    <t>000  1  03  02260  01  0000  110</t>
  </si>
  <si>
    <t>000  1  03  02250  01  0000  110</t>
  </si>
  <si>
    <t>000  1  03  02240  01  0000  110</t>
  </si>
  <si>
    <t>000  1  03  02230  01  0000  110</t>
  </si>
  <si>
    <t>000  1  03  02000  01  0000  110</t>
  </si>
  <si>
    <t>000  1  03  00000  00  0000  000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</si>
  <si>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</si>
  <si>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</si>
  <si>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</si>
  <si>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</si>
  <si>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</si>
  <si>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УСЛУГИ), РЕАЛИЗУЕМЫЕ НА ТЕРРИТОРИИ РОССИЙСКОЙ ФЕДЕРАЦИИ</t>
  </si>
  <si>
    <t>Государственная пошлина за выдачу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городских округов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</si>
  <si>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</si>
  <si>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</si>
  <si>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Межбюджетные трансферты, передаваемые бюджетам городских округов на реализацию дополнительных мероприятий в сфере занятости населения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</si>
  <si>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</si>
  <si>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</si>
  <si>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обеспечение жильем отдельных категорий граждан, установленных Федеральными законами от 12 января 1995 года № 5-ФЗ "О  ветеранах" и от 24 ноября 1995 года  № 181-ФЗ "О социальной защите инвалидов в Российской Федерации"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</si>
  <si>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</si>
  <si>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городских округов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</si>
  <si>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</si>
  <si>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</si>
  <si>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округов на софинансирование капитальных вложений в объекты муниципальной собственности</t>
  </si>
  <si>
    <t>Субсидии бюджетам на софинансирование капитальных вложений в объекты  государственной (муниципальной) собственности</t>
  </si>
  <si>
    <t>Субсидии бюджетам бюджетной системы Российской Федерации (межбюджетные субсидии)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</si>
  <si>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биологоческих ресурсов, земельного законодательства, лесного законодательства, водного законодательства</t>
  </si>
  <si>
    <r>
      <t>Денежные взыскания (штрафы) за нарушение законодательства о налогах и сборах, предусмотренные статьями 116, 118, 119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пунктами 1 и 2 статьи 120, статьями 125, 126, 128, 129, 129</t>
    </r>
    <r>
      <rPr>
        <sz val="16"/>
        <color indexed="8"/>
        <rFont val="Times New Roman"/>
        <family val="1"/>
      </rPr>
      <t>¹</t>
    </r>
    <r>
      <rPr>
        <sz val="12"/>
        <color indexed="8"/>
        <rFont val="Times New Roman"/>
        <family val="1"/>
      </rPr>
      <t>, 132, 133, 134, 135, 135</t>
    </r>
    <r>
      <rPr>
        <sz val="16"/>
        <color indexed="8"/>
        <rFont val="Times New Roman"/>
        <family val="1"/>
      </rPr>
      <t>¹</t>
    </r>
    <r>
      <rPr>
        <sz val="14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Налогового кодекса Российской Федерации</t>
    </r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</si>
  <si>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</si>
  <si>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</si>
  <si>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Земельный налог с организаций</t>
  </si>
  <si>
    <t>000  1  06  06030  00  0000  110</t>
  </si>
  <si>
    <t>000  1  06  06032  04  0000  110</t>
  </si>
  <si>
    <t xml:space="preserve">Земельный налог с физических лиц </t>
  </si>
  <si>
    <t>000  1  06  06040  00  0000  110</t>
  </si>
  <si>
    <t>Земельный налог с организаций, обладающих земельным участком, расположенным в границах городских округов</t>
  </si>
  <si>
    <t>Земельный налог с физических лиц, обладающих земельным участком, расположенным в границах городских округов</t>
  </si>
  <si>
    <t>000  1  06  06042  04  0000  110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</si>
  <si>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</si>
  <si>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Доходы    от    продажи    земельных    участков, находящихся в государственной и муниципальной собственности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</si>
  <si>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</si>
  <si>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000  1  16  25030  01  0000  140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</si>
  <si>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</si>
  <si>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</si>
  <si>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Поступления сумм в возмещение вреда, причиняемого автомобильным дорогам транспортыми средствами, осуществляющими перевозки тяжеловесных и (или) крупногабаритных грузов</t>
  </si>
  <si>
    <t>000  1  16  37000  00  0000  140</t>
  </si>
  <si>
    <t>Поступления сумм в возмещение вреда, причиняемого автомобильным дорогам местного значения транспортыми средствами, осуществляющими перевозки тяжеловесных и (или) крупногабаритных грузов, зачисляемые в бюджеты городских округов</t>
  </si>
  <si>
    <t>000  1  16  37030  04  0000  140</t>
  </si>
  <si>
    <t>Межбюджетные трансферты местным бюджетам на реализацию дополнительных мероприятий в сфере занятости населения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</si>
  <si>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</si>
  <si>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000  1  13  01990  00  0000  130</t>
  </si>
  <si>
    <t>Межбюджетные трансферты, передаваемые бюджетам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</si>
  <si>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Межбюджетные трансферты, передаваемые бюджетам городских округов, на подключение общедоступных библиотек Российской Федерации к сети "Интернет" и развитие системы библиотечного дела с учетом задачи расширения информационных технологий и оцифровки</t>
  </si>
  <si>
    <t>000  2  07  00000  00  0000  000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</si>
  <si>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</si>
  <si>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000  1  11  01000  00  0000  120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</si>
  <si>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</si>
  <si>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000  1  11  01040  04  0000  120</t>
  </si>
  <si>
    <t>000  1  16  25050  01  0000  140</t>
  </si>
  <si>
    <t xml:space="preserve">Денежные взыскания (штрафы) за нарушение законодательства в области охраны окружающей среды
Денежные взыскания (штрафы) за нарушение законодательства в области охраны окружающей среды
</t>
  </si>
  <si>
    <t>2</t>
  </si>
  <si>
    <t>Доходы бюджета городского округа город Мегион по кодам классификации доходов бюджетов в разрезе видов доходов, подвидов доходов, классификации операций сектора государственного управления, относящихся к доходам бюджета за 2015 год</t>
  </si>
  <si>
    <t>Исполнено за 2015 год</t>
  </si>
  <si>
    <t>000  1  13  01070  00  0000  130</t>
  </si>
  <si>
    <t>000  1  13  01074  04  0000  130</t>
  </si>
  <si>
    <t>000  1  16  23041  04  0000  140</t>
  </si>
  <si>
    <t>Доходы от оказания информационных услуг органами местного самоуправления городских округов, казенными учреждениями городских округов</t>
  </si>
  <si>
    <t xml:space="preserve">Доходы от оказания информационных услуг </t>
  </si>
  <si>
    <t>Доходы от возмещения ущерба при возникновении иных страховых случаев по обязательному страхованию гражданской ответственности, когда выгодоприобретателями выступают получатели средств бюджетов городских округов</t>
  </si>
  <si>
    <t>к решению Думы</t>
  </si>
  <si>
    <t>(тыс.рублей)</t>
  </si>
  <si>
    <t>от ____________ №_____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</si>
</sst>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8">
    <font>
      <sz val="8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6"/>
      <color indexed="8"/>
      <name val="Calibri"/>
      <family val="2"/>
    </font>
    <font>
      <sz val="12"/>
      <name val="Times New Roman"/>
      <family val="1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49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top" wrapText="1"/>
    </xf>
    <xf numFmtId="164" fontId="46" fillId="33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vertical="center" wrapText="1"/>
    </xf>
    <xf numFmtId="0" fontId="46" fillId="33" borderId="0" xfId="0" applyFont="1" applyFill="1" applyAlignment="1">
      <alignment/>
    </xf>
    <xf numFmtId="49" fontId="46" fillId="33" borderId="0" xfId="0" applyNumberFormat="1" applyFont="1" applyFill="1" applyAlignment="1">
      <alignment/>
    </xf>
    <xf numFmtId="0" fontId="0" fillId="33" borderId="0" xfId="0" applyFill="1" applyAlignment="1">
      <alignment wrapText="1"/>
    </xf>
    <xf numFmtId="0" fontId="46" fillId="33" borderId="0" xfId="0" applyFont="1" applyFill="1" applyAlignment="1">
      <alignment horizontal="right"/>
    </xf>
    <xf numFmtId="0" fontId="47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/>
    </xf>
    <xf numFmtId="0" fontId="46" fillId="33" borderId="10" xfId="0" applyFont="1" applyFill="1" applyBorder="1" applyAlignment="1">
      <alignment horizontal="center" vertical="center" wrapText="1"/>
    </xf>
    <xf numFmtId="49" fontId="46" fillId="33" borderId="10" xfId="0" applyNumberFormat="1" applyFont="1" applyFill="1" applyBorder="1" applyAlignment="1">
      <alignment horizontal="center" vertical="center" wrapText="1"/>
    </xf>
    <xf numFmtId="0" fontId="46" fillId="33" borderId="0" xfId="0" applyFont="1" applyFill="1" applyAlignment="1">
      <alignment horizontal="left"/>
    </xf>
    <xf numFmtId="0" fontId="6" fillId="0" borderId="11" xfId="0" applyFont="1" applyFill="1" applyBorder="1" applyAlignment="1">
      <alignment vertical="top" wrapText="1"/>
    </xf>
    <xf numFmtId="0" fontId="46" fillId="33" borderId="0" xfId="0" applyFont="1" applyFill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212"/>
  <sheetViews>
    <sheetView tabSelected="1" zoomScalePageLayoutView="0" workbookViewId="0" topLeftCell="A1">
      <selection activeCell="D5" sqref="D5"/>
    </sheetView>
  </sheetViews>
  <sheetFormatPr defaultColWidth="9.33203125" defaultRowHeight="11.25"/>
  <cols>
    <col min="1" max="1" width="11.5" style="10" customWidth="1"/>
    <col min="2" max="2" width="93.16015625" style="5" customWidth="1"/>
    <col min="3" max="3" width="45.33203125" style="6" customWidth="1"/>
    <col min="4" max="4" width="32.5" style="5" customWidth="1"/>
    <col min="5" max="13" width="9.33203125" style="10" customWidth="1"/>
    <col min="14" max="16384" width="9.33203125" style="10" customWidth="1"/>
  </cols>
  <sheetData>
    <row r="1" s="5" customFormat="1" ht="15.75" customHeight="1">
      <c r="D1" s="13" t="s">
        <v>235</v>
      </c>
    </row>
    <row r="2" s="5" customFormat="1" ht="15.75" customHeight="1">
      <c r="D2" s="13" t="s">
        <v>404</v>
      </c>
    </row>
    <row r="3" s="5" customFormat="1" ht="15.75">
      <c r="D3" s="13" t="s">
        <v>265</v>
      </c>
    </row>
    <row r="4" s="5" customFormat="1" ht="15.75" customHeight="1">
      <c r="D4" s="13" t="s">
        <v>406</v>
      </c>
    </row>
    <row r="5" s="5" customFormat="1" ht="15.75">
      <c r="C5" s="6"/>
    </row>
    <row r="6" spans="2:4" s="5" customFormat="1" ht="36.75" customHeight="1">
      <c r="B6" s="15" t="s">
        <v>396</v>
      </c>
      <c r="C6" s="15"/>
      <c r="D6" s="15"/>
    </row>
    <row r="7" spans="2:4" s="5" customFormat="1" ht="15.75">
      <c r="B7" s="7"/>
      <c r="C7" s="7"/>
      <c r="D7" s="7"/>
    </row>
    <row r="8" spans="3:4" s="5" customFormat="1" ht="15.75">
      <c r="C8" s="6"/>
      <c r="D8" s="8" t="s">
        <v>405</v>
      </c>
    </row>
    <row r="9" spans="2:4" s="9" customFormat="1" ht="129" customHeight="1">
      <c r="B9" s="11" t="s">
        <v>233</v>
      </c>
      <c r="C9" s="12" t="s">
        <v>0</v>
      </c>
      <c r="D9" s="11" t="s">
        <v>397</v>
      </c>
    </row>
    <row r="10" spans="2:4" s="9" customFormat="1" ht="15" customHeight="1">
      <c r="B10" s="11">
        <v>1</v>
      </c>
      <c r="C10" s="12" t="s">
        <v>395</v>
      </c>
      <c r="D10" s="11">
        <v>3</v>
      </c>
    </row>
    <row r="11" spans="2:4" ht="15.75">
      <c r="B11" s="2" t="s">
        <v>1</v>
      </c>
      <c r="C11" s="1" t="s">
        <v>2</v>
      </c>
      <c r="D11" s="3">
        <f>SUM(D12,D152)</f>
        <v>4266818.500000001</v>
      </c>
    </row>
    <row r="12" spans="2:4" ht="15.75">
      <c r="B12" s="2" t="s">
        <v>3</v>
      </c>
      <c r="C12" s="1" t="s">
        <v>4</v>
      </c>
      <c r="D12" s="3">
        <f>SUM(D13,D19,D25,D41,D49,D56,D67,D87,D94,D103,D118,D149)</f>
        <v>1199481.7</v>
      </c>
    </row>
    <row r="13" spans="2:4" ht="15.75">
      <c r="B13" s="2" t="s">
        <v>5</v>
      </c>
      <c r="C13" s="1" t="s">
        <v>6</v>
      </c>
      <c r="D13" s="3">
        <f>SUM(D14)</f>
        <v>664404.7</v>
      </c>
    </row>
    <row r="14" spans="2:4" ht="24" customHeight="1">
      <c r="B14" s="2" t="s">
        <v>7</v>
      </c>
      <c r="C14" s="1" t="s">
        <v>8</v>
      </c>
      <c r="D14" s="3">
        <f>SUM(D15,D16,D17,D18)</f>
        <v>664404.7</v>
      </c>
    </row>
    <row r="15" spans="2:4" ht="75" customHeight="1">
      <c r="B15" s="2" t="s">
        <v>248</v>
      </c>
      <c r="C15" s="1" t="s">
        <v>9</v>
      </c>
      <c r="D15" s="3">
        <v>658081.5</v>
      </c>
    </row>
    <row r="16" spans="2:4" ht="108.75" customHeight="1">
      <c r="B16" s="2" t="s">
        <v>10</v>
      </c>
      <c r="C16" s="1" t="s">
        <v>11</v>
      </c>
      <c r="D16" s="3">
        <v>1710.5</v>
      </c>
    </row>
    <row r="17" spans="2:4" ht="46.5" customHeight="1">
      <c r="B17" s="2" t="s">
        <v>12</v>
      </c>
      <c r="C17" s="1" t="s">
        <v>13</v>
      </c>
      <c r="D17" s="3">
        <v>1161.6</v>
      </c>
    </row>
    <row r="18" spans="2:4" ht="93" customHeight="1">
      <c r="B18" s="2" t="s">
        <v>249</v>
      </c>
      <c r="C18" s="1" t="s">
        <v>14</v>
      </c>
      <c r="D18" s="3">
        <v>3451.1</v>
      </c>
    </row>
    <row r="19" spans="2:4" ht="33.75" customHeight="1">
      <c r="B19" s="2" t="s">
        <v>346</v>
      </c>
      <c r="C19" s="1" t="s">
        <v>340</v>
      </c>
      <c r="D19" s="3">
        <f>D20</f>
        <v>9348</v>
      </c>
    </row>
    <row r="20" spans="2:4" ht="33.75" customHeight="1">
      <c r="B20" s="4" t="s">
        <v>345</v>
      </c>
      <c r="C20" s="1" t="s">
        <v>339</v>
      </c>
      <c r="D20" s="3">
        <f>SUM(D21,D22,D23,D24)</f>
        <v>9348</v>
      </c>
    </row>
    <row r="21" spans="2:4" ht="65.25" customHeight="1">
      <c r="B21" s="4" t="s">
        <v>344</v>
      </c>
      <c r="C21" s="1" t="s">
        <v>338</v>
      </c>
      <c r="D21" s="3">
        <v>3258.7</v>
      </c>
    </row>
    <row r="22" spans="2:4" ht="83.25" customHeight="1">
      <c r="B22" s="4" t="s">
        <v>343</v>
      </c>
      <c r="C22" s="1" t="s">
        <v>337</v>
      </c>
      <c r="D22" s="3">
        <v>88.3</v>
      </c>
    </row>
    <row r="23" spans="2:4" ht="69.75" customHeight="1">
      <c r="B23" s="4" t="s">
        <v>342</v>
      </c>
      <c r="C23" s="1" t="s">
        <v>336</v>
      </c>
      <c r="D23" s="3">
        <v>6420.1</v>
      </c>
    </row>
    <row r="24" spans="2:4" ht="66" customHeight="1">
      <c r="B24" s="4" t="s">
        <v>341</v>
      </c>
      <c r="C24" s="1" t="s">
        <v>335</v>
      </c>
      <c r="D24" s="3">
        <v>-419.1</v>
      </c>
    </row>
    <row r="25" spans="2:4" ht="20.25" customHeight="1">
      <c r="B25" s="2" t="s">
        <v>15</v>
      </c>
      <c r="C25" s="1" t="s">
        <v>16</v>
      </c>
      <c r="D25" s="3">
        <f>SUM(D26,D34,D37,D39)</f>
        <v>141605.69999999998</v>
      </c>
    </row>
    <row r="26" spans="2:4" ht="39" customHeight="1">
      <c r="B26" s="2" t="s">
        <v>17</v>
      </c>
      <c r="C26" s="1" t="s">
        <v>18</v>
      </c>
      <c r="D26" s="3">
        <f>SUM(D27,D30,D33)</f>
        <v>82595.8</v>
      </c>
    </row>
    <row r="27" spans="2:4" ht="39" customHeight="1">
      <c r="B27" s="2" t="s">
        <v>19</v>
      </c>
      <c r="C27" s="1" t="s">
        <v>20</v>
      </c>
      <c r="D27" s="3">
        <f>SUM(D28,D29)</f>
        <v>67588.8</v>
      </c>
    </row>
    <row r="28" spans="2:4" ht="39.75" customHeight="1">
      <c r="B28" s="2" t="s">
        <v>19</v>
      </c>
      <c r="C28" s="1" t="s">
        <v>21</v>
      </c>
      <c r="D28" s="3">
        <v>67453.8</v>
      </c>
    </row>
    <row r="29" spans="2:4" ht="49.5" customHeight="1">
      <c r="B29" s="2" t="s">
        <v>22</v>
      </c>
      <c r="C29" s="1" t="s">
        <v>23</v>
      </c>
      <c r="D29" s="3">
        <v>135</v>
      </c>
    </row>
    <row r="30" spans="2:4" ht="39.75" customHeight="1">
      <c r="B30" s="2" t="s">
        <v>24</v>
      </c>
      <c r="C30" s="1" t="s">
        <v>25</v>
      </c>
      <c r="D30" s="3">
        <f>SUM(D31,D32)</f>
        <v>12685.8</v>
      </c>
    </row>
    <row r="31" spans="2:4" ht="33.75" customHeight="1">
      <c r="B31" s="2" t="s">
        <v>24</v>
      </c>
      <c r="C31" s="1" t="s">
        <v>26</v>
      </c>
      <c r="D31" s="3">
        <v>12773.3</v>
      </c>
    </row>
    <row r="32" spans="2:4" ht="53.25" customHeight="1">
      <c r="B32" s="2" t="s">
        <v>27</v>
      </c>
      <c r="C32" s="1" t="s">
        <v>28</v>
      </c>
      <c r="D32" s="3">
        <v>-87.5</v>
      </c>
    </row>
    <row r="33" spans="2:4" ht="36.75" customHeight="1">
      <c r="B33" s="2" t="s">
        <v>29</v>
      </c>
      <c r="C33" s="1" t="s">
        <v>30</v>
      </c>
      <c r="D33" s="3">
        <v>2321.2</v>
      </c>
    </row>
    <row r="34" spans="2:4" ht="20.25" customHeight="1">
      <c r="B34" s="2" t="s">
        <v>31</v>
      </c>
      <c r="C34" s="1" t="s">
        <v>32</v>
      </c>
      <c r="D34" s="3">
        <f>SUM(D35,D36)</f>
        <v>55142.700000000004</v>
      </c>
    </row>
    <row r="35" spans="2:4" ht="19.5" customHeight="1">
      <c r="B35" s="2" t="s">
        <v>31</v>
      </c>
      <c r="C35" s="1" t="s">
        <v>33</v>
      </c>
      <c r="D35" s="3">
        <v>55115.4</v>
      </c>
    </row>
    <row r="36" spans="2:4" ht="36" customHeight="1">
      <c r="B36" s="2" t="s">
        <v>34</v>
      </c>
      <c r="C36" s="1" t="s">
        <v>35</v>
      </c>
      <c r="D36" s="3">
        <v>27.3</v>
      </c>
    </row>
    <row r="37" spans="2:4" ht="21.75" customHeight="1">
      <c r="B37" s="2" t="s">
        <v>36</v>
      </c>
      <c r="C37" s="1" t="s">
        <v>37</v>
      </c>
      <c r="D37" s="3">
        <f>SUM(D38)</f>
        <v>151.9</v>
      </c>
    </row>
    <row r="38" spans="2:4" ht="18.75" customHeight="1">
      <c r="B38" s="2" t="s">
        <v>36</v>
      </c>
      <c r="C38" s="1" t="s">
        <v>38</v>
      </c>
      <c r="D38" s="3">
        <v>151.9</v>
      </c>
    </row>
    <row r="39" spans="2:4" ht="21.75" customHeight="1">
      <c r="B39" s="2" t="s">
        <v>252</v>
      </c>
      <c r="C39" s="1" t="s">
        <v>253</v>
      </c>
      <c r="D39" s="3">
        <f>D40</f>
        <v>3715.3</v>
      </c>
    </row>
    <row r="40" spans="2:4" ht="36" customHeight="1">
      <c r="B40" s="2" t="s">
        <v>254</v>
      </c>
      <c r="C40" s="1" t="s">
        <v>255</v>
      </c>
      <c r="D40" s="3">
        <v>3715.3</v>
      </c>
    </row>
    <row r="41" spans="2:4" ht="18.75" customHeight="1">
      <c r="B41" s="2" t="s">
        <v>39</v>
      </c>
      <c r="C41" s="1" t="s">
        <v>40</v>
      </c>
      <c r="D41" s="3">
        <f>SUM(D42,D44)</f>
        <v>36232.8</v>
      </c>
    </row>
    <row r="42" spans="2:4" ht="21.75" customHeight="1">
      <c r="B42" s="2" t="s">
        <v>41</v>
      </c>
      <c r="C42" s="1" t="s">
        <v>42</v>
      </c>
      <c r="D42" s="3">
        <f>SUM(D43)</f>
        <v>16759.1</v>
      </c>
    </row>
    <row r="43" spans="2:4" ht="36" customHeight="1">
      <c r="B43" s="2" t="s">
        <v>43</v>
      </c>
      <c r="C43" s="1" t="s">
        <v>44</v>
      </c>
      <c r="D43" s="3">
        <v>16759.1</v>
      </c>
    </row>
    <row r="44" spans="2:4" ht="19.5" customHeight="1">
      <c r="B44" s="2" t="s">
        <v>45</v>
      </c>
      <c r="C44" s="1" t="s">
        <v>46</v>
      </c>
      <c r="D44" s="3">
        <f>SUM(D45,D47)</f>
        <v>19473.7</v>
      </c>
    </row>
    <row r="45" spans="2:4" ht="15.75" customHeight="1">
      <c r="B45" s="2" t="s">
        <v>365</v>
      </c>
      <c r="C45" s="1" t="s">
        <v>366</v>
      </c>
      <c r="D45" s="3">
        <f>SUM(D46)</f>
        <v>17987.3</v>
      </c>
    </row>
    <row r="46" spans="2:4" ht="33" customHeight="1">
      <c r="B46" s="2" t="s">
        <v>370</v>
      </c>
      <c r="C46" s="1" t="s">
        <v>367</v>
      </c>
      <c r="D46" s="3">
        <v>17987.3</v>
      </c>
    </row>
    <row r="47" spans="2:4" ht="18" customHeight="1">
      <c r="B47" s="2" t="s">
        <v>368</v>
      </c>
      <c r="C47" s="1" t="s">
        <v>369</v>
      </c>
      <c r="D47" s="3">
        <f>SUM(D48)</f>
        <v>1486.4</v>
      </c>
    </row>
    <row r="48" spans="2:4" ht="36.75" customHeight="1">
      <c r="B48" s="2" t="s">
        <v>371</v>
      </c>
      <c r="C48" s="1" t="s">
        <v>372</v>
      </c>
      <c r="D48" s="3">
        <v>1486.4</v>
      </c>
    </row>
    <row r="49" spans="2:4" ht="15.75">
      <c r="B49" s="2" t="s">
        <v>47</v>
      </c>
      <c r="C49" s="1" t="s">
        <v>48</v>
      </c>
      <c r="D49" s="3">
        <f>SUM(D50,D52)</f>
        <v>10938.199999999999</v>
      </c>
    </row>
    <row r="50" spans="2:4" ht="31.5">
      <c r="B50" s="2" t="s">
        <v>49</v>
      </c>
      <c r="C50" s="1" t="s">
        <v>50</v>
      </c>
      <c r="D50" s="3">
        <f>SUM(D51)</f>
        <v>10916.4</v>
      </c>
    </row>
    <row r="51" spans="2:4" ht="50.25" customHeight="1">
      <c r="B51" s="2" t="s">
        <v>234</v>
      </c>
      <c r="C51" s="1" t="s">
        <v>51</v>
      </c>
      <c r="D51" s="3">
        <v>10916.4</v>
      </c>
    </row>
    <row r="52" spans="2:4" ht="34.5" customHeight="1">
      <c r="B52" s="2" t="s">
        <v>52</v>
      </c>
      <c r="C52" s="1" t="s">
        <v>53</v>
      </c>
      <c r="D52" s="3">
        <f>D53+D54</f>
        <v>21.8</v>
      </c>
    </row>
    <row r="53" spans="2:4" ht="35.25" customHeight="1">
      <c r="B53" s="2" t="s">
        <v>244</v>
      </c>
      <c r="C53" s="1" t="s">
        <v>243</v>
      </c>
      <c r="D53" s="3">
        <v>15</v>
      </c>
    </row>
    <row r="54" spans="2:4" ht="54.75" customHeight="1">
      <c r="B54" s="4" t="s">
        <v>348</v>
      </c>
      <c r="C54" s="1" t="s">
        <v>332</v>
      </c>
      <c r="D54" s="3">
        <f>SUM(D55)</f>
        <v>6.8</v>
      </c>
    </row>
    <row r="55" spans="2:4" ht="78.75" customHeight="1">
      <c r="B55" s="4" t="s">
        <v>347</v>
      </c>
      <c r="C55" s="1" t="s">
        <v>333</v>
      </c>
      <c r="D55" s="3">
        <v>6.8</v>
      </c>
    </row>
    <row r="56" spans="2:4" ht="33.75" customHeight="1">
      <c r="B56" s="2" t="s">
        <v>54</v>
      </c>
      <c r="C56" s="1" t="s">
        <v>55</v>
      </c>
      <c r="D56" s="3">
        <f>SUM(D57,D60)</f>
        <v>-1.6</v>
      </c>
    </row>
    <row r="57" spans="2:4" ht="18.75" customHeight="1">
      <c r="B57" s="2" t="s">
        <v>56</v>
      </c>
      <c r="C57" s="1" t="s">
        <v>57</v>
      </c>
      <c r="D57" s="3">
        <f>SUM(D58)</f>
        <v>-1.6</v>
      </c>
    </row>
    <row r="58" spans="2:4" ht="15.75" customHeight="1">
      <c r="B58" s="2" t="s">
        <v>58</v>
      </c>
      <c r="C58" s="1" t="s">
        <v>59</v>
      </c>
      <c r="D58" s="3">
        <f>SUM(D59)</f>
        <v>-1.6</v>
      </c>
    </row>
    <row r="59" spans="2:4" ht="32.25" customHeight="1">
      <c r="B59" s="2" t="s">
        <v>60</v>
      </c>
      <c r="C59" s="1" t="s">
        <v>61</v>
      </c>
      <c r="D59" s="3">
        <v>-1.6</v>
      </c>
    </row>
    <row r="60" spans="2:4" ht="15.75">
      <c r="B60" s="2" t="s">
        <v>62</v>
      </c>
      <c r="C60" s="1" t="s">
        <v>63</v>
      </c>
      <c r="D60" s="3">
        <f>SUM(D63,D65,D61)</f>
        <v>0</v>
      </c>
    </row>
    <row r="61" spans="2:4" ht="15.75">
      <c r="B61" s="2" t="s">
        <v>258</v>
      </c>
      <c r="C61" s="1" t="s">
        <v>256</v>
      </c>
      <c r="D61" s="3">
        <f>SUM(D62)</f>
        <v>0</v>
      </c>
    </row>
    <row r="62" spans="2:4" ht="19.5" customHeight="1">
      <c r="B62" s="2" t="s">
        <v>259</v>
      </c>
      <c r="C62" s="1" t="s">
        <v>257</v>
      </c>
      <c r="D62" s="3">
        <v>0</v>
      </c>
    </row>
    <row r="63" spans="2:4" ht="50.25" customHeight="1">
      <c r="B63" s="2" t="s">
        <v>64</v>
      </c>
      <c r="C63" s="1" t="s">
        <v>65</v>
      </c>
      <c r="D63" s="3">
        <f>SUM(D64)</f>
        <v>0</v>
      </c>
    </row>
    <row r="64" spans="2:4" ht="51.75" customHeight="1">
      <c r="B64" s="2" t="s">
        <v>66</v>
      </c>
      <c r="C64" s="1" t="s">
        <v>67</v>
      </c>
      <c r="D64" s="3">
        <v>0</v>
      </c>
    </row>
    <row r="65" spans="2:4" ht="18.75" customHeight="1">
      <c r="B65" s="2" t="s">
        <v>68</v>
      </c>
      <c r="C65" s="1" t="s">
        <v>69</v>
      </c>
      <c r="D65" s="3">
        <f>SUM(D66)</f>
        <v>0</v>
      </c>
    </row>
    <row r="66" spans="2:4" ht="34.5" customHeight="1">
      <c r="B66" s="2" t="s">
        <v>70</v>
      </c>
      <c r="C66" s="1" t="s">
        <v>71</v>
      </c>
      <c r="D66" s="3">
        <v>0</v>
      </c>
    </row>
    <row r="67" spans="2:4" ht="36" customHeight="1">
      <c r="B67" s="2" t="s">
        <v>72</v>
      </c>
      <c r="C67" s="1" t="s">
        <v>73</v>
      </c>
      <c r="D67" s="3">
        <f>SUM(D68,D70,D72,D81,D84)</f>
        <v>257014.29999999996</v>
      </c>
    </row>
    <row r="68" spans="2:4" ht="51" customHeight="1">
      <c r="B68" s="2" t="s">
        <v>389</v>
      </c>
      <c r="C68" s="1" t="s">
        <v>390</v>
      </c>
      <c r="D68" s="3">
        <f>D69</f>
        <v>68.3</v>
      </c>
    </row>
    <row r="69" spans="2:4" ht="52.5" customHeight="1">
      <c r="B69" s="2" t="s">
        <v>391</v>
      </c>
      <c r="C69" s="1" t="s">
        <v>392</v>
      </c>
      <c r="D69" s="3">
        <v>68.3</v>
      </c>
    </row>
    <row r="70" spans="2:4" ht="24" customHeight="1">
      <c r="B70" s="2" t="s">
        <v>74</v>
      </c>
      <c r="C70" s="1" t="s">
        <v>75</v>
      </c>
      <c r="D70" s="3">
        <f>SUM(D71)</f>
        <v>0</v>
      </c>
    </row>
    <row r="71" spans="2:4" ht="37.5" customHeight="1">
      <c r="B71" s="2" t="s">
        <v>76</v>
      </c>
      <c r="C71" s="1" t="s">
        <v>77</v>
      </c>
      <c r="D71" s="3">
        <v>0</v>
      </c>
    </row>
    <row r="72" spans="2:4" ht="81.75" customHeight="1">
      <c r="B72" s="2" t="s">
        <v>78</v>
      </c>
      <c r="C72" s="1" t="s">
        <v>79</v>
      </c>
      <c r="D72" s="3">
        <f>SUM(D73,D75,D77,D79,)</f>
        <v>256162.3</v>
      </c>
    </row>
    <row r="73" spans="2:4" ht="50.25" customHeight="1">
      <c r="B73" s="2" t="s">
        <v>80</v>
      </c>
      <c r="C73" s="1" t="s">
        <v>81</v>
      </c>
      <c r="D73" s="3">
        <f>SUM(D74)</f>
        <v>225261</v>
      </c>
    </row>
    <row r="74" spans="2:4" ht="68.25" customHeight="1">
      <c r="B74" s="2" t="s">
        <v>82</v>
      </c>
      <c r="C74" s="1" t="s">
        <v>83</v>
      </c>
      <c r="D74" s="3">
        <v>225261</v>
      </c>
    </row>
    <row r="75" spans="2:4" ht="68.25" customHeight="1">
      <c r="B75" s="2" t="s">
        <v>84</v>
      </c>
      <c r="C75" s="1" t="s">
        <v>85</v>
      </c>
      <c r="D75" s="3">
        <f>SUM(D76)</f>
        <v>947.4</v>
      </c>
    </row>
    <row r="76" spans="2:4" ht="67.5" customHeight="1">
      <c r="B76" s="2" t="s">
        <v>86</v>
      </c>
      <c r="C76" s="1" t="s">
        <v>87</v>
      </c>
      <c r="D76" s="3">
        <v>947.4</v>
      </c>
    </row>
    <row r="77" spans="2:4" ht="66.75" customHeight="1">
      <c r="B77" s="2" t="s">
        <v>88</v>
      </c>
      <c r="C77" s="1" t="s">
        <v>89</v>
      </c>
      <c r="D77" s="3">
        <f>SUM(D78)</f>
        <v>251.3</v>
      </c>
    </row>
    <row r="78" spans="2:4" ht="66" customHeight="1">
      <c r="B78" s="2" t="s">
        <v>90</v>
      </c>
      <c r="C78" s="1" t="s">
        <v>91</v>
      </c>
      <c r="D78" s="3">
        <v>251.3</v>
      </c>
    </row>
    <row r="79" spans="2:4" ht="44.25" customHeight="1">
      <c r="B79" s="2" t="s">
        <v>262</v>
      </c>
      <c r="C79" s="1" t="s">
        <v>260</v>
      </c>
      <c r="D79" s="3">
        <f>SUM(D80)</f>
        <v>29702.6</v>
      </c>
    </row>
    <row r="80" spans="2:4" ht="48.75" customHeight="1">
      <c r="B80" s="2" t="s">
        <v>263</v>
      </c>
      <c r="C80" s="1" t="s">
        <v>261</v>
      </c>
      <c r="D80" s="3">
        <v>29702.6</v>
      </c>
    </row>
    <row r="81" spans="2:4" ht="32.25" customHeight="1">
      <c r="B81" s="2" t="s">
        <v>92</v>
      </c>
      <c r="C81" s="1" t="s">
        <v>93</v>
      </c>
      <c r="D81" s="3">
        <f>SUM(D82)</f>
        <v>249.3</v>
      </c>
    </row>
    <row r="82" spans="2:4" ht="51" customHeight="1">
      <c r="B82" s="2" t="s">
        <v>94</v>
      </c>
      <c r="C82" s="1" t="s">
        <v>95</v>
      </c>
      <c r="D82" s="3">
        <f>SUM(D83)</f>
        <v>249.3</v>
      </c>
    </row>
    <row r="83" spans="2:4" ht="50.25" customHeight="1">
      <c r="B83" s="2" t="s">
        <v>96</v>
      </c>
      <c r="C83" s="1" t="s">
        <v>97</v>
      </c>
      <c r="D83" s="3">
        <v>249.3</v>
      </c>
    </row>
    <row r="84" spans="2:4" ht="66.75" customHeight="1">
      <c r="B84" s="2" t="s">
        <v>364</v>
      </c>
      <c r="C84" s="1" t="s">
        <v>315</v>
      </c>
      <c r="D84" s="3">
        <f>SUM(D85)</f>
        <v>534.4</v>
      </c>
    </row>
    <row r="85" spans="2:4" ht="63.75" customHeight="1">
      <c r="B85" s="2" t="s">
        <v>363</v>
      </c>
      <c r="C85" s="1" t="s">
        <v>314</v>
      </c>
      <c r="D85" s="3">
        <f>SUM(D86)</f>
        <v>534.4</v>
      </c>
    </row>
    <row r="86" spans="2:4" ht="65.25" customHeight="1">
      <c r="B86" s="2" t="s">
        <v>316</v>
      </c>
      <c r="C86" s="1" t="s">
        <v>313</v>
      </c>
      <c r="D86" s="3">
        <v>534.4</v>
      </c>
    </row>
    <row r="87" spans="2:4" ht="15.75">
      <c r="B87" s="2" t="s">
        <v>98</v>
      </c>
      <c r="C87" s="1" t="s">
        <v>99</v>
      </c>
      <c r="D87" s="3">
        <f>SUM(D88)</f>
        <v>6303.3</v>
      </c>
    </row>
    <row r="88" spans="2:4" ht="15.75">
      <c r="B88" s="2" t="s">
        <v>100</v>
      </c>
      <c r="C88" s="1" t="s">
        <v>101</v>
      </c>
      <c r="D88" s="3">
        <f>SUM(D89,D90,D91,D92,D93)</f>
        <v>6303.3</v>
      </c>
    </row>
    <row r="89" spans="2:4" ht="31.5">
      <c r="B89" s="2" t="s">
        <v>102</v>
      </c>
      <c r="C89" s="1" t="s">
        <v>103</v>
      </c>
      <c r="D89" s="3">
        <v>362.8</v>
      </c>
    </row>
    <row r="90" spans="2:4" ht="31.5">
      <c r="B90" s="2" t="s">
        <v>104</v>
      </c>
      <c r="C90" s="1" t="s">
        <v>105</v>
      </c>
      <c r="D90" s="3">
        <v>340.8</v>
      </c>
    </row>
    <row r="91" spans="2:4" ht="15.75">
      <c r="B91" s="2" t="s">
        <v>106</v>
      </c>
      <c r="C91" s="1" t="s">
        <v>107</v>
      </c>
      <c r="D91" s="3">
        <v>932.4</v>
      </c>
    </row>
    <row r="92" spans="2:4" ht="15.75">
      <c r="B92" s="2" t="s">
        <v>108</v>
      </c>
      <c r="C92" s="1" t="s">
        <v>109</v>
      </c>
      <c r="D92" s="3">
        <v>4667.3</v>
      </c>
    </row>
    <row r="93" spans="2:4" ht="20.25" customHeight="1">
      <c r="B93" s="2" t="s">
        <v>297</v>
      </c>
      <c r="C93" s="1" t="s">
        <v>296</v>
      </c>
      <c r="D93" s="3">
        <v>0</v>
      </c>
    </row>
    <row r="94" spans="2:4" ht="31.5">
      <c r="B94" s="2" t="s">
        <v>110</v>
      </c>
      <c r="C94" s="1" t="s">
        <v>111</v>
      </c>
      <c r="D94" s="3">
        <f>SUM(D95,D100)</f>
        <v>1254</v>
      </c>
    </row>
    <row r="95" spans="2:4" ht="15.75">
      <c r="B95" s="2" t="s">
        <v>319</v>
      </c>
      <c r="C95" s="1" t="s">
        <v>320</v>
      </c>
      <c r="D95" s="3">
        <f>D96+D98</f>
        <v>95.2</v>
      </c>
    </row>
    <row r="96" spans="2:4" ht="15.75">
      <c r="B96" s="2" t="s">
        <v>402</v>
      </c>
      <c r="C96" s="1" t="s">
        <v>398</v>
      </c>
      <c r="D96" s="3">
        <f>D97</f>
        <v>1</v>
      </c>
    </row>
    <row r="97" spans="2:4" ht="35.25" customHeight="1">
      <c r="B97" s="14" t="s">
        <v>401</v>
      </c>
      <c r="C97" s="1" t="s">
        <v>399</v>
      </c>
      <c r="D97" s="3">
        <v>1</v>
      </c>
    </row>
    <row r="98" spans="2:4" ht="15.75">
      <c r="B98" s="2" t="s">
        <v>317</v>
      </c>
      <c r="C98" s="1" t="s">
        <v>385</v>
      </c>
      <c r="D98" s="3">
        <f>SUM(D99)</f>
        <v>94.2</v>
      </c>
    </row>
    <row r="99" spans="2:4" ht="31.5">
      <c r="B99" s="2" t="s">
        <v>323</v>
      </c>
      <c r="C99" s="1" t="s">
        <v>318</v>
      </c>
      <c r="D99" s="3">
        <v>94.2</v>
      </c>
    </row>
    <row r="100" spans="2:4" ht="20.25" customHeight="1">
      <c r="B100" s="2" t="s">
        <v>112</v>
      </c>
      <c r="C100" s="1" t="s">
        <v>113</v>
      </c>
      <c r="D100" s="3">
        <f>SUM(D101)</f>
        <v>1158.8</v>
      </c>
    </row>
    <row r="101" spans="2:4" ht="18" customHeight="1">
      <c r="B101" s="2" t="s">
        <v>114</v>
      </c>
      <c r="C101" s="1" t="s">
        <v>115</v>
      </c>
      <c r="D101" s="3">
        <f>SUM(D102)</f>
        <v>1158.8</v>
      </c>
    </row>
    <row r="102" spans="2:4" ht="20.25" customHeight="1">
      <c r="B102" s="2" t="s">
        <v>116</v>
      </c>
      <c r="C102" s="1" t="s">
        <v>117</v>
      </c>
      <c r="D102" s="3">
        <v>1158.8</v>
      </c>
    </row>
    <row r="103" spans="2:4" ht="35.25" customHeight="1">
      <c r="B103" s="2" t="s">
        <v>118</v>
      </c>
      <c r="C103" s="1" t="s">
        <v>119</v>
      </c>
      <c r="D103" s="3">
        <f>SUM(D106,D104,D113)</f>
        <v>60711.6</v>
      </c>
    </row>
    <row r="104" spans="2:4" ht="18" customHeight="1">
      <c r="B104" s="2" t="s">
        <v>120</v>
      </c>
      <c r="C104" s="1" t="s">
        <v>121</v>
      </c>
      <c r="D104" s="3">
        <f>SUM(D105)</f>
        <v>34054.7</v>
      </c>
    </row>
    <row r="105" spans="2:4" ht="18" customHeight="1">
      <c r="B105" s="2" t="s">
        <v>122</v>
      </c>
      <c r="C105" s="1" t="s">
        <v>123</v>
      </c>
      <c r="D105" s="3">
        <v>34054.7</v>
      </c>
    </row>
    <row r="106" spans="2:4" ht="63" customHeight="1">
      <c r="B106" s="2" t="s">
        <v>373</v>
      </c>
      <c r="C106" s="1" t="s">
        <v>124</v>
      </c>
      <c r="D106" s="3">
        <f>SUM(D107+D109+D111)</f>
        <v>15551.4</v>
      </c>
    </row>
    <row r="107" spans="2:4" ht="83.25" customHeight="1">
      <c r="B107" s="4" t="s">
        <v>246</v>
      </c>
      <c r="C107" s="1" t="s">
        <v>245</v>
      </c>
      <c r="D107" s="3">
        <f>SUM(D108)</f>
        <v>0</v>
      </c>
    </row>
    <row r="108" spans="2:4" ht="80.25" customHeight="1">
      <c r="B108" s="4" t="s">
        <v>349</v>
      </c>
      <c r="C108" s="1" t="s">
        <v>334</v>
      </c>
      <c r="D108" s="3">
        <v>0</v>
      </c>
    </row>
    <row r="109" spans="2:4" ht="82.5" customHeight="1">
      <c r="B109" s="2" t="s">
        <v>384</v>
      </c>
      <c r="C109" s="1" t="s">
        <v>125</v>
      </c>
      <c r="D109" s="3">
        <f>SUM(D110)</f>
        <v>15551.4</v>
      </c>
    </row>
    <row r="110" spans="2:4" ht="81.75" customHeight="1">
      <c r="B110" s="2" t="s">
        <v>126</v>
      </c>
      <c r="C110" s="1" t="s">
        <v>127</v>
      </c>
      <c r="D110" s="3">
        <v>15551.4</v>
      </c>
    </row>
    <row r="111" spans="2:4" ht="80.25" customHeight="1">
      <c r="B111" s="2" t="s">
        <v>246</v>
      </c>
      <c r="C111" s="1" t="s">
        <v>245</v>
      </c>
      <c r="D111" s="3">
        <f>SUM(D112)</f>
        <v>0</v>
      </c>
    </row>
    <row r="112" spans="2:4" ht="82.5" customHeight="1">
      <c r="B112" s="2" t="s">
        <v>247</v>
      </c>
      <c r="C112" s="1" t="s">
        <v>298</v>
      </c>
      <c r="D112" s="3">
        <v>0</v>
      </c>
    </row>
    <row r="113" spans="2:4" ht="33" customHeight="1">
      <c r="B113" s="2" t="s">
        <v>374</v>
      </c>
      <c r="C113" s="1" t="s">
        <v>128</v>
      </c>
      <c r="D113" s="3">
        <f>SUM(D114,D116)</f>
        <v>11105.5</v>
      </c>
    </row>
    <row r="114" spans="2:4" ht="39" customHeight="1">
      <c r="B114" s="2" t="s">
        <v>250</v>
      </c>
      <c r="C114" s="1" t="s">
        <v>129</v>
      </c>
      <c r="D114" s="3">
        <f>SUM(D115)</f>
        <v>11105.5</v>
      </c>
    </row>
    <row r="115" spans="2:4" ht="53.25" customHeight="1">
      <c r="B115" s="2" t="s">
        <v>251</v>
      </c>
      <c r="C115" s="1" t="s">
        <v>130</v>
      </c>
      <c r="D115" s="3">
        <v>11105.5</v>
      </c>
    </row>
    <row r="116" spans="2:4" ht="53.25" customHeight="1">
      <c r="B116" s="2" t="s">
        <v>305</v>
      </c>
      <c r="C116" s="1" t="s">
        <v>299</v>
      </c>
      <c r="D116" s="3">
        <f>SUM(D117)</f>
        <v>0</v>
      </c>
    </row>
    <row r="117" spans="2:4" ht="53.25" customHeight="1">
      <c r="B117" s="2" t="s">
        <v>306</v>
      </c>
      <c r="C117" s="1" t="s">
        <v>300</v>
      </c>
      <c r="D117" s="3">
        <v>0</v>
      </c>
    </row>
    <row r="118" spans="2:4" ht="15.75">
      <c r="B118" s="2" t="s">
        <v>131</v>
      </c>
      <c r="C118" s="1" t="s">
        <v>132</v>
      </c>
      <c r="D118" s="3">
        <f>SUM(D119,D122,D123,D125,D127,D130,D134,D135,D141,D143,D145,D146,D147,D139)</f>
        <v>11360</v>
      </c>
    </row>
    <row r="119" spans="2:4" ht="33.75" customHeight="1">
      <c r="B119" s="2" t="s">
        <v>133</v>
      </c>
      <c r="C119" s="1" t="s">
        <v>134</v>
      </c>
      <c r="D119" s="3">
        <f>SUM(D120,D121)</f>
        <v>351</v>
      </c>
    </row>
    <row r="120" spans="2:4" ht="81.75" customHeight="1">
      <c r="B120" s="2" t="s">
        <v>362</v>
      </c>
      <c r="C120" s="1" t="s">
        <v>135</v>
      </c>
      <c r="D120" s="3">
        <v>327</v>
      </c>
    </row>
    <row r="121" spans="2:4" ht="51.75" customHeight="1">
      <c r="B121" s="2" t="s">
        <v>136</v>
      </c>
      <c r="C121" s="1" t="s">
        <v>137</v>
      </c>
      <c r="D121" s="3">
        <v>24</v>
      </c>
    </row>
    <row r="122" spans="2:4" ht="48.75" customHeight="1">
      <c r="B122" s="2" t="s">
        <v>138</v>
      </c>
      <c r="C122" s="1" t="s">
        <v>139</v>
      </c>
      <c r="D122" s="3">
        <v>13</v>
      </c>
    </row>
    <row r="123" spans="2:4" ht="51.75" customHeight="1">
      <c r="B123" s="2" t="s">
        <v>237</v>
      </c>
      <c r="C123" s="1" t="s">
        <v>236</v>
      </c>
      <c r="D123" s="3">
        <f>SUM(D124)</f>
        <v>712</v>
      </c>
    </row>
    <row r="124" spans="2:4" ht="51.75" customHeight="1">
      <c r="B124" s="2" t="s">
        <v>325</v>
      </c>
      <c r="C124" s="1" t="s">
        <v>324</v>
      </c>
      <c r="D124" s="3">
        <v>712</v>
      </c>
    </row>
    <row r="125" spans="2:4" ht="37.5" customHeight="1">
      <c r="B125" s="2" t="s">
        <v>140</v>
      </c>
      <c r="C125" s="1" t="s">
        <v>141</v>
      </c>
      <c r="D125" s="3">
        <f>SUM(D126)</f>
        <v>0</v>
      </c>
    </row>
    <row r="126" spans="2:4" ht="51.75" customHeight="1">
      <c r="B126" s="2" t="s">
        <v>142</v>
      </c>
      <c r="C126" s="1" t="s">
        <v>143</v>
      </c>
      <c r="D126" s="3">
        <v>0</v>
      </c>
    </row>
    <row r="127" spans="2:4" ht="22.5" customHeight="1">
      <c r="B127" s="2" t="s">
        <v>240</v>
      </c>
      <c r="C127" s="1" t="s">
        <v>238</v>
      </c>
      <c r="D127" s="3">
        <f>SUM(D128)</f>
        <v>165.4</v>
      </c>
    </row>
    <row r="128" spans="2:4" ht="53.25" customHeight="1">
      <c r="B128" s="2" t="s">
        <v>241</v>
      </c>
      <c r="C128" s="1" t="s">
        <v>239</v>
      </c>
      <c r="D128" s="3">
        <f>SUM(D129)</f>
        <v>165.4</v>
      </c>
    </row>
    <row r="129" spans="2:4" ht="52.5" customHeight="1">
      <c r="B129" s="2" t="s">
        <v>403</v>
      </c>
      <c r="C129" s="1" t="s">
        <v>400</v>
      </c>
      <c r="D129" s="3">
        <v>165.4</v>
      </c>
    </row>
    <row r="130" spans="2:4" ht="99" customHeight="1">
      <c r="B130" s="2" t="s">
        <v>361</v>
      </c>
      <c r="C130" s="1" t="s">
        <v>144</v>
      </c>
      <c r="D130" s="3">
        <f>SUM(D131:D133)</f>
        <v>611.1</v>
      </c>
    </row>
    <row r="131" spans="2:4" ht="34.5" customHeight="1">
      <c r="B131" s="2" t="s">
        <v>375</v>
      </c>
      <c r="C131" s="1" t="s">
        <v>376</v>
      </c>
      <c r="D131" s="3">
        <v>200</v>
      </c>
    </row>
    <row r="132" spans="2:4" ht="34.5" customHeight="1">
      <c r="B132" s="2" t="s">
        <v>394</v>
      </c>
      <c r="C132" s="1" t="s">
        <v>393</v>
      </c>
      <c r="D132" s="3">
        <v>74</v>
      </c>
    </row>
    <row r="133" spans="2:4" ht="21.75" customHeight="1">
      <c r="B133" s="2" t="s">
        <v>145</v>
      </c>
      <c r="C133" s="1" t="s">
        <v>146</v>
      </c>
      <c r="D133" s="3">
        <v>337.1</v>
      </c>
    </row>
    <row r="134" spans="2:4" ht="54" customHeight="1">
      <c r="B134" s="2" t="s">
        <v>147</v>
      </c>
      <c r="C134" s="1" t="s">
        <v>148</v>
      </c>
      <c r="D134" s="3">
        <v>97</v>
      </c>
    </row>
    <row r="135" spans="2:4" ht="33.75" customHeight="1">
      <c r="B135" s="2" t="s">
        <v>149</v>
      </c>
      <c r="C135" s="1" t="s">
        <v>150</v>
      </c>
      <c r="D135" s="3">
        <f>SUM(D136,D138)</f>
        <v>88.5</v>
      </c>
    </row>
    <row r="136" spans="2:4" ht="54" customHeight="1">
      <c r="B136" s="2" t="s">
        <v>151</v>
      </c>
      <c r="C136" s="1" t="s">
        <v>152</v>
      </c>
      <c r="D136" s="3">
        <f>SUM(D137)</f>
        <v>79</v>
      </c>
    </row>
    <row r="137" spans="2:4" ht="51.75" customHeight="1">
      <c r="B137" s="2" t="s">
        <v>153</v>
      </c>
      <c r="C137" s="1" t="s">
        <v>154</v>
      </c>
      <c r="D137" s="3">
        <v>79</v>
      </c>
    </row>
    <row r="138" spans="2:4" ht="36.75" customHeight="1">
      <c r="B138" s="2" t="s">
        <v>155</v>
      </c>
      <c r="C138" s="1" t="s">
        <v>156</v>
      </c>
      <c r="D138" s="3">
        <v>9.5</v>
      </c>
    </row>
    <row r="139" spans="2:4" ht="36.75" customHeight="1">
      <c r="B139" s="2" t="s">
        <v>303</v>
      </c>
      <c r="C139" s="1" t="s">
        <v>302</v>
      </c>
      <c r="D139" s="3">
        <f>SUM(D140)</f>
        <v>2</v>
      </c>
    </row>
    <row r="140" spans="2:4" ht="51.75" customHeight="1">
      <c r="B140" s="2" t="s">
        <v>304</v>
      </c>
      <c r="C140" s="1" t="s">
        <v>301</v>
      </c>
      <c r="D140" s="3">
        <v>2</v>
      </c>
    </row>
    <row r="141" spans="2:4" ht="54" customHeight="1">
      <c r="B141" s="2" t="s">
        <v>377</v>
      </c>
      <c r="C141" s="1" t="s">
        <v>266</v>
      </c>
      <c r="D141" s="3">
        <f>SUM(D142)</f>
        <v>111</v>
      </c>
    </row>
    <row r="142" spans="2:4" ht="67.5" customHeight="1">
      <c r="B142" s="2" t="s">
        <v>378</v>
      </c>
      <c r="C142" s="1" t="s">
        <v>281</v>
      </c>
      <c r="D142" s="3">
        <v>111</v>
      </c>
    </row>
    <row r="143" spans="2:4" ht="54.75" customHeight="1">
      <c r="B143" s="2" t="s">
        <v>379</v>
      </c>
      <c r="C143" s="1" t="s">
        <v>380</v>
      </c>
      <c r="D143" s="3">
        <f>SUM(D144)</f>
        <v>5.5</v>
      </c>
    </row>
    <row r="144" spans="2:4" ht="65.25" customHeight="1">
      <c r="B144" s="4" t="s">
        <v>381</v>
      </c>
      <c r="C144" s="1" t="s">
        <v>382</v>
      </c>
      <c r="D144" s="3">
        <v>5.5</v>
      </c>
    </row>
    <row r="145" spans="2:4" ht="54" customHeight="1">
      <c r="B145" s="2" t="s">
        <v>157</v>
      </c>
      <c r="C145" s="1" t="s">
        <v>158</v>
      </c>
      <c r="D145" s="3">
        <v>2268</v>
      </c>
    </row>
    <row r="146" spans="2:4" ht="34.5" customHeight="1">
      <c r="B146" s="2" t="s">
        <v>322</v>
      </c>
      <c r="C146" s="1" t="s">
        <v>321</v>
      </c>
      <c r="D146" s="3">
        <v>500</v>
      </c>
    </row>
    <row r="147" spans="2:4" ht="35.25" customHeight="1">
      <c r="B147" s="2" t="s">
        <v>159</v>
      </c>
      <c r="C147" s="1" t="s">
        <v>160</v>
      </c>
      <c r="D147" s="3">
        <f>SUM(D148)</f>
        <v>6435.5</v>
      </c>
    </row>
    <row r="148" spans="2:4" ht="34.5" customHeight="1">
      <c r="B148" s="2" t="s">
        <v>161</v>
      </c>
      <c r="C148" s="1" t="s">
        <v>162</v>
      </c>
      <c r="D148" s="3">
        <v>6435.5</v>
      </c>
    </row>
    <row r="149" spans="2:4" ht="15.75">
      <c r="B149" s="2" t="s">
        <v>163</v>
      </c>
      <c r="C149" s="1" t="s">
        <v>164</v>
      </c>
      <c r="D149" s="3">
        <f>SUM(D150)</f>
        <v>310.7</v>
      </c>
    </row>
    <row r="150" spans="2:4" ht="19.5" customHeight="1">
      <c r="B150" s="2" t="s">
        <v>165</v>
      </c>
      <c r="C150" s="1" t="s">
        <v>166</v>
      </c>
      <c r="D150" s="3">
        <f>SUM(D151)</f>
        <v>310.7</v>
      </c>
    </row>
    <row r="151" spans="2:4" ht="19.5" customHeight="1">
      <c r="B151" s="2" t="s">
        <v>167</v>
      </c>
      <c r="C151" s="1" t="s">
        <v>168</v>
      </c>
      <c r="D151" s="3">
        <v>310.7</v>
      </c>
    </row>
    <row r="152" spans="2:4" ht="19.5" customHeight="1">
      <c r="B152" s="2" t="s">
        <v>169</v>
      </c>
      <c r="C152" s="1" t="s">
        <v>170</v>
      </c>
      <c r="D152" s="3">
        <f>SUM(D153,D208,D211)</f>
        <v>3067336.8000000007</v>
      </c>
    </row>
    <row r="153" spans="2:4" ht="37.5" customHeight="1">
      <c r="B153" s="2" t="s">
        <v>171</v>
      </c>
      <c r="C153" s="1" t="s">
        <v>172</v>
      </c>
      <c r="D153" s="3">
        <f>SUM(D154,D161,D178,D197)</f>
        <v>3067716.6000000006</v>
      </c>
    </row>
    <row r="154" spans="2:4" ht="33.75" customHeight="1">
      <c r="B154" s="2" t="s">
        <v>173</v>
      </c>
      <c r="C154" s="1" t="s">
        <v>174</v>
      </c>
      <c r="D154" s="3">
        <f>SUM(D155,D157,D159)</f>
        <v>405262.1</v>
      </c>
    </row>
    <row r="155" spans="2:4" ht="15.75">
      <c r="B155" s="2" t="s">
        <v>175</v>
      </c>
      <c r="C155" s="1" t="s">
        <v>176</v>
      </c>
      <c r="D155" s="3">
        <f>SUM(D156)</f>
        <v>364536.3</v>
      </c>
    </row>
    <row r="156" spans="2:4" ht="31.5">
      <c r="B156" s="2" t="s">
        <v>177</v>
      </c>
      <c r="C156" s="1" t="s">
        <v>178</v>
      </c>
      <c r="D156" s="3">
        <v>364536.3</v>
      </c>
    </row>
    <row r="157" spans="2:4" ht="33" customHeight="1">
      <c r="B157" s="2" t="s">
        <v>179</v>
      </c>
      <c r="C157" s="1" t="s">
        <v>180</v>
      </c>
      <c r="D157" s="3">
        <f>SUM(D158)</f>
        <v>22957.8</v>
      </c>
    </row>
    <row r="158" spans="2:4" ht="31.5">
      <c r="B158" s="2" t="s">
        <v>181</v>
      </c>
      <c r="C158" s="1" t="s">
        <v>182</v>
      </c>
      <c r="D158" s="3">
        <v>22957.8</v>
      </c>
    </row>
    <row r="159" spans="2:4" ht="15.75">
      <c r="B159" s="2" t="s">
        <v>183</v>
      </c>
      <c r="C159" s="1" t="s">
        <v>184</v>
      </c>
      <c r="D159" s="3">
        <f>SUM(D160)</f>
        <v>17768</v>
      </c>
    </row>
    <row r="160" spans="2:4" ht="21.75" customHeight="1">
      <c r="B160" s="2" t="s">
        <v>185</v>
      </c>
      <c r="C160" s="1" t="s">
        <v>186</v>
      </c>
      <c r="D160" s="3">
        <v>17768</v>
      </c>
    </row>
    <row r="161" spans="2:4" ht="36.75" customHeight="1">
      <c r="B161" s="2" t="s">
        <v>360</v>
      </c>
      <c r="C161" s="1" t="s">
        <v>187</v>
      </c>
      <c r="D161" s="3">
        <f>SUM(D162+D164+D166+D174+D176+D168+D171)</f>
        <v>1053883.3</v>
      </c>
    </row>
    <row r="162" spans="2:4" ht="21" customHeight="1">
      <c r="B162" s="2" t="s">
        <v>269</v>
      </c>
      <c r="C162" s="1" t="s">
        <v>270</v>
      </c>
      <c r="D162" s="3">
        <f>SUM(D163)</f>
        <v>883.8</v>
      </c>
    </row>
    <row r="163" spans="2:4" ht="22.5" customHeight="1">
      <c r="B163" s="2" t="s">
        <v>271</v>
      </c>
      <c r="C163" s="1" t="s">
        <v>272</v>
      </c>
      <c r="D163" s="3">
        <v>883.8</v>
      </c>
    </row>
    <row r="164" spans="2:4" ht="21.75" customHeight="1">
      <c r="B164" s="2" t="s">
        <v>309</v>
      </c>
      <c r="C164" s="1" t="s">
        <v>308</v>
      </c>
      <c r="D164" s="3">
        <f>SUM(D165)</f>
        <v>102.8</v>
      </c>
    </row>
    <row r="165" spans="2:4" ht="36.75" customHeight="1">
      <c r="B165" s="2" t="s">
        <v>310</v>
      </c>
      <c r="C165" s="1" t="s">
        <v>307</v>
      </c>
      <c r="D165" s="3">
        <v>102.8</v>
      </c>
    </row>
    <row r="166" spans="2:4" ht="36" customHeight="1">
      <c r="B166" s="2" t="s">
        <v>359</v>
      </c>
      <c r="C166" s="1" t="s">
        <v>267</v>
      </c>
      <c r="D166" s="3">
        <f>SUM(D167)</f>
        <v>316466.7</v>
      </c>
    </row>
    <row r="167" spans="2:4" ht="33.75" customHeight="1">
      <c r="B167" s="2" t="s">
        <v>358</v>
      </c>
      <c r="C167" s="1" t="s">
        <v>268</v>
      </c>
      <c r="D167" s="3">
        <v>316466.7</v>
      </c>
    </row>
    <row r="168" spans="2:4" ht="86.25" customHeight="1">
      <c r="B168" s="2" t="s">
        <v>357</v>
      </c>
      <c r="C168" s="1" t="s">
        <v>282</v>
      </c>
      <c r="D168" s="3">
        <f>SUM(D169)</f>
        <v>31796.8</v>
      </c>
    </row>
    <row r="169" spans="2:4" ht="82.5" customHeight="1">
      <c r="B169" s="2" t="s">
        <v>355</v>
      </c>
      <c r="C169" s="1" t="s">
        <v>283</v>
      </c>
      <c r="D169" s="3">
        <f>SUM(D170)</f>
        <v>31796.8</v>
      </c>
    </row>
    <row r="170" spans="2:4" ht="69.75" customHeight="1">
      <c r="B170" s="2" t="s">
        <v>284</v>
      </c>
      <c r="C170" s="1" t="s">
        <v>285</v>
      </c>
      <c r="D170" s="3">
        <v>31796.8</v>
      </c>
    </row>
    <row r="171" spans="2:4" ht="69.75" customHeight="1">
      <c r="B171" s="2" t="s">
        <v>356</v>
      </c>
      <c r="C171" s="1" t="s">
        <v>286</v>
      </c>
      <c r="D171" s="3">
        <f>SUM(D172)</f>
        <v>226388</v>
      </c>
    </row>
    <row r="172" spans="2:4" ht="64.5" customHeight="1">
      <c r="B172" s="2" t="s">
        <v>354</v>
      </c>
      <c r="C172" s="1" t="s">
        <v>287</v>
      </c>
      <c r="D172" s="3">
        <f>SUM(D173)</f>
        <v>226388</v>
      </c>
    </row>
    <row r="173" spans="2:4" ht="50.25" customHeight="1">
      <c r="B173" s="2" t="s">
        <v>288</v>
      </c>
      <c r="C173" s="1" t="s">
        <v>289</v>
      </c>
      <c r="D173" s="3">
        <v>226388</v>
      </c>
    </row>
    <row r="174" spans="2:4" ht="33.75" customHeight="1">
      <c r="B174" s="2" t="s">
        <v>273</v>
      </c>
      <c r="C174" s="1" t="s">
        <v>274</v>
      </c>
      <c r="D174" s="3">
        <f>SUM(D175)</f>
        <v>0</v>
      </c>
    </row>
    <row r="175" spans="2:4" ht="33.75" customHeight="1">
      <c r="B175" s="2" t="s">
        <v>275</v>
      </c>
      <c r="C175" s="1" t="s">
        <v>276</v>
      </c>
      <c r="D175" s="3">
        <v>0</v>
      </c>
    </row>
    <row r="176" spans="2:4" ht="15.75">
      <c r="B176" s="2" t="s">
        <v>188</v>
      </c>
      <c r="C176" s="1" t="s">
        <v>189</v>
      </c>
      <c r="D176" s="3">
        <f>SUM(D177)</f>
        <v>478245.2</v>
      </c>
    </row>
    <row r="177" spans="2:4" ht="17.25" customHeight="1">
      <c r="B177" s="2" t="s">
        <v>190</v>
      </c>
      <c r="C177" s="1" t="s">
        <v>191</v>
      </c>
      <c r="D177" s="3">
        <v>478245.2</v>
      </c>
    </row>
    <row r="178" spans="2:4" ht="31.5">
      <c r="B178" s="2" t="s">
        <v>192</v>
      </c>
      <c r="C178" s="1" t="s">
        <v>193</v>
      </c>
      <c r="D178" s="3">
        <f>SUM(D179,D185,D187,D189,D191,D193,D183,D181,D195)</f>
        <v>1551614.5000000002</v>
      </c>
    </row>
    <row r="179" spans="2:4" ht="31.5">
      <c r="B179" s="2" t="s">
        <v>194</v>
      </c>
      <c r="C179" s="1" t="s">
        <v>195</v>
      </c>
      <c r="D179" s="3">
        <f>SUM(D180)</f>
        <v>7156.6</v>
      </c>
    </row>
    <row r="180" spans="2:4" ht="38.25" customHeight="1">
      <c r="B180" s="2" t="s">
        <v>196</v>
      </c>
      <c r="C180" s="1" t="s">
        <v>197</v>
      </c>
      <c r="D180" s="3">
        <v>7156.6</v>
      </c>
    </row>
    <row r="181" spans="2:4" ht="52.5" customHeight="1">
      <c r="B181" s="2" t="s">
        <v>290</v>
      </c>
      <c r="C181" s="1" t="s">
        <v>291</v>
      </c>
      <c r="D181" s="3">
        <f>SUM(D182)</f>
        <v>4.6</v>
      </c>
    </row>
    <row r="182" spans="2:4" ht="51.75" customHeight="1">
      <c r="B182" s="2" t="s">
        <v>292</v>
      </c>
      <c r="C182" s="1" t="s">
        <v>293</v>
      </c>
      <c r="D182" s="3">
        <v>4.6</v>
      </c>
    </row>
    <row r="183" spans="2:4" ht="42" customHeight="1">
      <c r="B183" s="2" t="s">
        <v>277</v>
      </c>
      <c r="C183" s="1" t="s">
        <v>278</v>
      </c>
      <c r="D183" s="3">
        <f>SUM(D184)</f>
        <v>1743.3</v>
      </c>
    </row>
    <row r="184" spans="2:4" ht="47.25" customHeight="1">
      <c r="B184" s="2" t="s">
        <v>279</v>
      </c>
      <c r="C184" s="1" t="s">
        <v>280</v>
      </c>
      <c r="D184" s="3">
        <v>1743.3</v>
      </c>
    </row>
    <row r="185" spans="2:4" ht="34.5" customHeight="1">
      <c r="B185" s="2" t="s">
        <v>198</v>
      </c>
      <c r="C185" s="1" t="s">
        <v>199</v>
      </c>
      <c r="D185" s="3">
        <f>SUM(D186)</f>
        <v>0</v>
      </c>
    </row>
    <row r="186" spans="2:4" ht="33.75" customHeight="1">
      <c r="B186" s="2" t="s">
        <v>200</v>
      </c>
      <c r="C186" s="1" t="s">
        <v>201</v>
      </c>
      <c r="D186" s="3">
        <v>0</v>
      </c>
    </row>
    <row r="187" spans="2:4" ht="34.5" customHeight="1">
      <c r="B187" s="2" t="s">
        <v>202</v>
      </c>
      <c r="C187" s="1" t="s">
        <v>203</v>
      </c>
      <c r="D187" s="3">
        <f>SUM(D188)</f>
        <v>1517989.1</v>
      </c>
    </row>
    <row r="188" spans="2:4" ht="35.25" customHeight="1">
      <c r="B188" s="2" t="s">
        <v>204</v>
      </c>
      <c r="C188" s="1" t="s">
        <v>205</v>
      </c>
      <c r="D188" s="3">
        <v>1517989.1</v>
      </c>
    </row>
    <row r="189" spans="2:4" ht="66.75" customHeight="1">
      <c r="B189" s="2" t="s">
        <v>206</v>
      </c>
      <c r="C189" s="1" t="s">
        <v>207</v>
      </c>
      <c r="D189" s="3">
        <f>SUM(D190)</f>
        <v>0</v>
      </c>
    </row>
    <row r="190" spans="2:4" ht="69" customHeight="1">
      <c r="B190" s="2" t="s">
        <v>208</v>
      </c>
      <c r="C190" s="1" t="s">
        <v>209</v>
      </c>
      <c r="D190" s="3">
        <v>0</v>
      </c>
    </row>
    <row r="191" spans="2:4" ht="80.25" customHeight="1">
      <c r="B191" s="2" t="s">
        <v>210</v>
      </c>
      <c r="C191" s="1" t="s">
        <v>211</v>
      </c>
      <c r="D191" s="3">
        <f>SUM(D192)</f>
        <v>5766</v>
      </c>
    </row>
    <row r="192" spans="2:4" ht="84.75" customHeight="1">
      <c r="B192" s="2" t="s">
        <v>212</v>
      </c>
      <c r="C192" s="1" t="s">
        <v>213</v>
      </c>
      <c r="D192" s="3">
        <v>5766</v>
      </c>
    </row>
    <row r="193" spans="2:4" ht="67.5" customHeight="1">
      <c r="B193" s="2" t="s">
        <v>353</v>
      </c>
      <c r="C193" s="1" t="s">
        <v>214</v>
      </c>
      <c r="D193" s="3">
        <f>SUM(D194)</f>
        <v>5934.2</v>
      </c>
    </row>
    <row r="194" spans="2:4" ht="69" customHeight="1">
      <c r="B194" s="2" t="s">
        <v>242</v>
      </c>
      <c r="C194" s="1" t="s">
        <v>215</v>
      </c>
      <c r="D194" s="3">
        <v>5934.2</v>
      </c>
    </row>
    <row r="195" spans="2:4" ht="54.75" customHeight="1">
      <c r="B195" s="2" t="s">
        <v>352</v>
      </c>
      <c r="C195" s="1" t="s">
        <v>294</v>
      </c>
      <c r="D195" s="3">
        <f>SUM(D196)</f>
        <v>13020.7</v>
      </c>
    </row>
    <row r="196" spans="2:4" ht="54" customHeight="1">
      <c r="B196" s="2" t="s">
        <v>351</v>
      </c>
      <c r="C196" s="1" t="s">
        <v>295</v>
      </c>
      <c r="D196" s="3">
        <v>13020.7</v>
      </c>
    </row>
    <row r="197" spans="2:4" ht="22.5" customHeight="1">
      <c r="B197" s="2" t="s">
        <v>216</v>
      </c>
      <c r="C197" s="1" t="s">
        <v>217</v>
      </c>
      <c r="D197" s="3">
        <f>SUM(D198,D200,D202,D204,D206)</f>
        <v>56956.700000000004</v>
      </c>
    </row>
    <row r="198" spans="2:4" ht="51.75" customHeight="1">
      <c r="B198" s="2" t="s">
        <v>331</v>
      </c>
      <c r="C198" s="1" t="s">
        <v>329</v>
      </c>
      <c r="D198" s="3">
        <f>SUM(D199)</f>
        <v>44881.1</v>
      </c>
    </row>
    <row r="199" spans="2:4" ht="51.75" customHeight="1">
      <c r="B199" s="2" t="s">
        <v>330</v>
      </c>
      <c r="C199" s="1" t="s">
        <v>328</v>
      </c>
      <c r="D199" s="3">
        <v>44881.1</v>
      </c>
    </row>
    <row r="200" spans="2:4" ht="53.25" customHeight="1">
      <c r="B200" s="2" t="s">
        <v>218</v>
      </c>
      <c r="C200" s="1" t="s">
        <v>219</v>
      </c>
      <c r="D200" s="3">
        <f>SUM(D201)</f>
        <v>13.8</v>
      </c>
    </row>
    <row r="201" spans="2:4" ht="35.25" customHeight="1">
      <c r="B201" s="2" t="s">
        <v>220</v>
      </c>
      <c r="C201" s="1" t="s">
        <v>221</v>
      </c>
      <c r="D201" s="3">
        <v>13.8</v>
      </c>
    </row>
    <row r="202" spans="2:4" ht="33.75" customHeight="1">
      <c r="B202" s="2" t="s">
        <v>383</v>
      </c>
      <c r="C202" s="1" t="s">
        <v>312</v>
      </c>
      <c r="D202" s="3">
        <f>SUM(D203)</f>
        <v>195.4</v>
      </c>
    </row>
    <row r="203" spans="2:4" ht="34.5" customHeight="1">
      <c r="B203" s="2" t="s">
        <v>350</v>
      </c>
      <c r="C203" s="1" t="s">
        <v>311</v>
      </c>
      <c r="D203" s="3">
        <v>195.4</v>
      </c>
    </row>
    <row r="204" spans="2:4" ht="68.25" customHeight="1">
      <c r="B204" s="2" t="s">
        <v>386</v>
      </c>
      <c r="C204" s="1" t="s">
        <v>327</v>
      </c>
      <c r="D204" s="3">
        <f>SUM(D205)</f>
        <v>0</v>
      </c>
    </row>
    <row r="205" spans="2:4" ht="68.25" customHeight="1">
      <c r="B205" s="2" t="s">
        <v>387</v>
      </c>
      <c r="C205" s="1" t="s">
        <v>326</v>
      </c>
      <c r="D205" s="3">
        <v>0</v>
      </c>
    </row>
    <row r="206" spans="2:4" ht="16.5" customHeight="1">
      <c r="B206" s="2" t="s">
        <v>222</v>
      </c>
      <c r="C206" s="1" t="s">
        <v>223</v>
      </c>
      <c r="D206" s="3">
        <f>SUM(D207)</f>
        <v>11866.4</v>
      </c>
    </row>
    <row r="207" spans="2:4" ht="23.25" customHeight="1">
      <c r="B207" s="2" t="s">
        <v>224</v>
      </c>
      <c r="C207" s="1" t="s">
        <v>225</v>
      </c>
      <c r="D207" s="3">
        <v>11866.4</v>
      </c>
    </row>
    <row r="208" spans="2:4" ht="20.25" customHeight="1">
      <c r="B208" s="2" t="s">
        <v>226</v>
      </c>
      <c r="C208" s="1" t="s">
        <v>388</v>
      </c>
      <c r="D208" s="3">
        <f>SUM(D209)</f>
        <v>26958.5</v>
      </c>
    </row>
    <row r="209" spans="2:4" ht="19.5" customHeight="1">
      <c r="B209" s="2" t="s">
        <v>227</v>
      </c>
      <c r="C209" s="1" t="s">
        <v>228</v>
      </c>
      <c r="D209" s="3">
        <f>SUM(D210)</f>
        <v>26958.5</v>
      </c>
    </row>
    <row r="210" spans="2:4" ht="19.5" customHeight="1">
      <c r="B210" s="2" t="s">
        <v>227</v>
      </c>
      <c r="C210" s="1" t="s">
        <v>264</v>
      </c>
      <c r="D210" s="3">
        <v>26958.5</v>
      </c>
    </row>
    <row r="211" spans="2:4" ht="51" customHeight="1">
      <c r="B211" s="2" t="s">
        <v>229</v>
      </c>
      <c r="C211" s="1" t="s">
        <v>230</v>
      </c>
      <c r="D211" s="3">
        <f>SUM(D212)</f>
        <v>-27338.3</v>
      </c>
    </row>
    <row r="212" spans="2:4" ht="33.75" customHeight="1">
      <c r="B212" s="2" t="s">
        <v>231</v>
      </c>
      <c r="C212" s="1" t="s">
        <v>232</v>
      </c>
      <c r="D212" s="3">
        <v>-27338.3</v>
      </c>
    </row>
  </sheetData>
  <sheetProtection/>
  <mergeCells count="1">
    <mergeCell ref="B6:D6"/>
  </mergeCells>
  <printOptions/>
  <pageMargins left="1.1811023622047245" right="0.3937007874015748" top="0.5511811023622047" bottom="0.3937007874015748" header="0.31496062992125984" footer="0.31496062992125984"/>
  <pageSetup horizontalDpi="600" verticalDpi="6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г.Мегион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Ситникова Вероника Анатольев</dc:creator>
  <cp:keywords/>
  <dc:description/>
  <cp:lastModifiedBy>Пастух Лилия Вазимовна</cp:lastModifiedBy>
  <cp:lastPrinted>2016-03-03T12:17:03Z</cp:lastPrinted>
  <dcterms:created xsi:type="dcterms:W3CDTF">2012-04-16T03:38:18Z</dcterms:created>
  <dcterms:modified xsi:type="dcterms:W3CDTF">2016-03-03T12:17:33Z</dcterms:modified>
  <cp:category/>
  <cp:version/>
  <cp:contentType/>
  <cp:contentStatus/>
</cp:coreProperties>
</file>